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修改稿" sheetId="2" r:id="rId1"/>
  </sheets>
  <calcPr calcId="144525"/>
</workbook>
</file>

<file path=xl/sharedStrings.xml><?xml version="1.0" encoding="utf-8"?>
<sst xmlns="http://schemas.openxmlformats.org/spreadsheetml/2006/main" count="353" uniqueCount="104">
  <si>
    <t>附件</t>
  </si>
  <si>
    <r>
      <t>禄丰市“十四五”巩固拓展脱贫攻坚成果同乡村振兴有效衔接规划汇总表</t>
    </r>
    <r>
      <rPr>
        <sz val="20"/>
        <color rgb="FF000000"/>
        <rFont val="Times New Roman"/>
        <charset val="134"/>
      </rPr>
      <t xml:space="preserve">
</t>
    </r>
  </si>
  <si>
    <t>单位：楚雄州禄丰市乡村振兴局</t>
  </si>
  <si>
    <r>
      <rPr>
        <b/>
        <sz val="10"/>
        <color indexed="8"/>
        <rFont val="方正仿宋_GBK"/>
        <charset val="134"/>
      </rPr>
      <t>序号</t>
    </r>
  </si>
  <si>
    <r>
      <rPr>
        <b/>
        <sz val="10"/>
        <color indexed="8"/>
        <rFont val="方正仿宋_GBK"/>
        <charset val="134"/>
      </rPr>
      <t>项目类别及名称</t>
    </r>
  </si>
  <si>
    <r>
      <rPr>
        <b/>
        <sz val="10"/>
        <color indexed="8"/>
        <rFont val="方正仿宋_GBK"/>
        <charset val="134"/>
      </rPr>
      <t>项目
个数
（个）</t>
    </r>
  </si>
  <si>
    <r>
      <rPr>
        <b/>
        <sz val="10"/>
        <color indexed="8"/>
        <rFont val="方正仿宋_GBK"/>
        <charset val="134"/>
      </rPr>
      <t>建设地点</t>
    </r>
  </si>
  <si>
    <r>
      <rPr>
        <b/>
        <sz val="10"/>
        <color indexed="8"/>
        <rFont val="方正仿宋_GBK"/>
        <charset val="134"/>
      </rPr>
      <t>主要建设内容及规模</t>
    </r>
  </si>
  <si>
    <r>
      <rPr>
        <b/>
        <sz val="10"/>
        <color indexed="8"/>
        <rFont val="方正仿宋_GBK"/>
        <charset val="134"/>
      </rPr>
      <t>受益情况</t>
    </r>
  </si>
  <si>
    <r>
      <rPr>
        <b/>
        <sz val="10"/>
        <color indexed="8"/>
        <rFont val="方正仿宋_GBK"/>
        <charset val="134"/>
      </rPr>
      <t xml:space="preserve">总投资
</t>
    </r>
    <r>
      <rPr>
        <b/>
        <sz val="10"/>
        <color indexed="8"/>
        <rFont val="Times New Roman"/>
        <charset val="0"/>
      </rPr>
      <t>(</t>
    </r>
    <r>
      <rPr>
        <b/>
        <sz val="10"/>
        <color indexed="8"/>
        <rFont val="方正仿宋_GBK"/>
        <charset val="134"/>
      </rPr>
      <t>万元</t>
    </r>
    <r>
      <rPr>
        <b/>
        <sz val="10"/>
        <color indexed="8"/>
        <rFont val="Times New Roman"/>
        <charset val="0"/>
      </rPr>
      <t>)</t>
    </r>
  </si>
  <si>
    <r>
      <rPr>
        <b/>
        <sz val="10"/>
        <color indexed="8"/>
        <rFont val="方正仿宋_GBK"/>
        <charset val="134"/>
      </rPr>
      <t>资金来源（万元）</t>
    </r>
  </si>
  <si>
    <r>
      <rPr>
        <b/>
        <sz val="10"/>
        <color indexed="8"/>
        <rFont val="方正仿宋_GBK"/>
        <charset val="134"/>
      </rPr>
      <t>乡镇</t>
    </r>
  </si>
  <si>
    <r>
      <rPr>
        <b/>
        <sz val="10"/>
        <color indexed="8"/>
        <rFont val="方正仿宋_GBK"/>
        <charset val="134"/>
      </rPr>
      <t>村组</t>
    </r>
  </si>
  <si>
    <r>
      <rPr>
        <b/>
        <sz val="10"/>
        <color indexed="8"/>
        <rFont val="方正仿宋_GBK"/>
        <charset val="134"/>
      </rPr>
      <t>单位</t>
    </r>
  </si>
  <si>
    <r>
      <rPr>
        <b/>
        <sz val="10"/>
        <color indexed="8"/>
        <rFont val="方正仿宋_GBK"/>
        <charset val="134"/>
      </rPr>
      <t>数量</t>
    </r>
  </si>
  <si>
    <r>
      <rPr>
        <b/>
        <sz val="10"/>
        <color indexed="8"/>
        <rFont val="方正仿宋_GBK"/>
        <charset val="134"/>
      </rPr>
      <t>主要建设内容</t>
    </r>
  </si>
  <si>
    <r>
      <rPr>
        <b/>
        <sz val="10"/>
        <color indexed="8"/>
        <rFont val="方正仿宋_GBK"/>
        <charset val="134"/>
      </rPr>
      <t>户</t>
    </r>
  </si>
  <si>
    <r>
      <rPr>
        <b/>
        <sz val="10"/>
        <color indexed="8"/>
        <rFont val="方正仿宋_GBK"/>
        <charset val="134"/>
      </rPr>
      <t>人</t>
    </r>
  </si>
  <si>
    <r>
      <rPr>
        <b/>
        <sz val="10"/>
        <color indexed="8"/>
        <rFont val="方正仿宋_GBK"/>
        <charset val="134"/>
      </rPr>
      <t>专项扶贫资金</t>
    </r>
  </si>
  <si>
    <r>
      <rPr>
        <b/>
        <sz val="10"/>
        <color indexed="8"/>
        <rFont val="方正仿宋_GBK"/>
        <charset val="134"/>
      </rPr>
      <t>涉农整合资金</t>
    </r>
  </si>
  <si>
    <r>
      <rPr>
        <b/>
        <sz val="10"/>
        <color indexed="8"/>
        <rFont val="方正仿宋_GBK"/>
        <charset val="134"/>
      </rPr>
      <t>行业部门专项资金</t>
    </r>
  </si>
  <si>
    <r>
      <rPr>
        <b/>
        <sz val="10"/>
        <color indexed="8"/>
        <rFont val="方正仿宋_GBK"/>
        <charset val="134"/>
      </rPr>
      <t>县级自筹资金</t>
    </r>
  </si>
  <si>
    <r>
      <rPr>
        <b/>
        <sz val="10"/>
        <color indexed="8"/>
        <rFont val="方正仿宋_GBK"/>
        <charset val="134"/>
      </rPr>
      <t>其它</t>
    </r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</si>
  <si>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    </t>
    </r>
    <r>
      <rPr>
        <sz val="10"/>
        <rFont val="宋体"/>
        <charset val="134"/>
      </rPr>
      <t>计</t>
    </r>
  </si>
  <si>
    <t>——</t>
  </si>
  <si>
    <t>一、乡村特色产业帮扶</t>
  </si>
  <si>
    <t>（一）种殖业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</si>
  <si>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经济林果</t>
    </r>
  </si>
  <si>
    <t>万亩</t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</si>
  <si>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经济作物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</si>
  <si>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特色蔬菜</t>
    </r>
  </si>
  <si>
    <r>
      <rPr>
        <sz val="10"/>
        <rFont val="Times New Roman"/>
        <charset val="0"/>
      </rPr>
      <t>4.</t>
    </r>
    <r>
      <rPr>
        <sz val="10"/>
        <rFont val="宋体"/>
        <charset val="134"/>
      </rPr>
      <t>中药材</t>
    </r>
  </si>
  <si>
    <t>（二）养殖业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</si>
  <si>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养牛</t>
    </r>
    <r>
      <rPr>
        <sz val="10"/>
        <rFont val="Times New Roman"/>
        <charset val="0"/>
      </rPr>
      <t>.......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</si>
  <si>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养羊</t>
    </r>
    <r>
      <rPr>
        <sz val="10"/>
        <rFont val="Times New Roman"/>
        <charset val="0"/>
      </rPr>
      <t>.......</t>
    </r>
  </si>
  <si>
    <t>万头</t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</si>
  <si>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养猪</t>
    </r>
    <r>
      <rPr>
        <sz val="10"/>
        <rFont val="Times New Roman"/>
        <charset val="0"/>
      </rPr>
      <t>.......</t>
    </r>
  </si>
  <si>
    <r>
      <rPr>
        <sz val="10"/>
        <rFont val="Times New Roman"/>
        <charset val="0"/>
      </rPr>
      <t>4.</t>
    </r>
    <r>
      <rPr>
        <sz val="10"/>
        <rFont val="宋体"/>
        <charset val="134"/>
      </rPr>
      <t>养禽</t>
    </r>
    <r>
      <rPr>
        <sz val="10"/>
        <rFont val="Times New Roman"/>
        <charset val="0"/>
      </rPr>
      <t>.......</t>
    </r>
  </si>
  <si>
    <t>万羽</t>
  </si>
  <si>
    <r>
      <rPr>
        <sz val="10"/>
        <rFont val="Times New Roman"/>
        <charset val="0"/>
      </rPr>
      <t>5.</t>
    </r>
    <r>
      <rPr>
        <sz val="10"/>
        <rFont val="宋体"/>
        <charset val="134"/>
      </rPr>
      <t>水产</t>
    </r>
    <r>
      <rPr>
        <sz val="10"/>
        <rFont val="Times New Roman"/>
        <charset val="0"/>
      </rPr>
      <t>.......</t>
    </r>
  </si>
  <si>
    <r>
      <rPr>
        <sz val="10"/>
        <rFont val="Times New Roman"/>
        <charset val="0"/>
      </rPr>
      <t>6.</t>
    </r>
    <r>
      <rPr>
        <sz val="10"/>
        <rFont val="宋体"/>
        <charset val="134"/>
      </rPr>
      <t>其他养殖</t>
    </r>
  </si>
  <si>
    <t>（三）加工业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</si>
  <si>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农产品加工</t>
    </r>
  </si>
  <si>
    <t>个</t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</si>
  <si>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扶贫车间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</si>
  <si>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其他加工</t>
    </r>
  </si>
  <si>
    <t>（四）服务业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</si>
  <si>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乡村旅游或红色旅游</t>
    </r>
  </si>
  <si>
    <t>项</t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</si>
  <si>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商饮服务</t>
    </r>
  </si>
  <si>
    <t>（五）小额信贷贴息</t>
  </si>
  <si>
    <t>万元</t>
  </si>
  <si>
    <t>（六）消费帮扶设施</t>
  </si>
  <si>
    <t>（一）村级电商平台</t>
  </si>
  <si>
    <t>（二）冷链物流仓储</t>
  </si>
  <si>
    <t>二、稳定就业帮扶</t>
  </si>
  <si>
    <t>人次</t>
  </si>
  <si>
    <t>（一）公益岗位就业</t>
  </si>
  <si>
    <t>（二）外出务工就业</t>
  </si>
  <si>
    <t>（三）就业创业培训</t>
  </si>
  <si>
    <t>（四）职业技能培训</t>
  </si>
  <si>
    <t>三、易地扶贫搬迁后续帮扶</t>
  </si>
  <si>
    <t>（一）就业</t>
  </si>
  <si>
    <t>人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</si>
  <si>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组织化务工就业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</si>
  <si>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公益岗位就业</t>
    </r>
  </si>
  <si>
    <t>（二）产业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</si>
  <si>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产业基地建设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</si>
  <si>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产业园区融入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</si>
  <si>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扶贫车间建设</t>
    </r>
  </si>
  <si>
    <t>（三）社区管理和社会融入</t>
  </si>
  <si>
    <t>四、生态经济发展</t>
  </si>
  <si>
    <t>（一）公益林保护项目</t>
  </si>
  <si>
    <t>（二）木本粮油产业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</si>
  <si>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木本粮油种植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</si>
  <si>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木本粮油林提质增效</t>
    </r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</si>
  <si>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木本油料加工</t>
    </r>
  </si>
  <si>
    <t>（三）林下经济产业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</si>
  <si>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林下种植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</si>
  <si>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林下养殖</t>
    </r>
  </si>
  <si>
    <t>头羽</t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</si>
  <si>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林下产品加工</t>
    </r>
  </si>
  <si>
    <t>五、乡村基础设施建设</t>
  </si>
  <si>
    <t>（一）进村道路硬化</t>
  </si>
  <si>
    <t>公里</t>
  </si>
  <si>
    <t>（二）村内道路硬化</t>
  </si>
  <si>
    <t>（三）住房安全巩固</t>
  </si>
  <si>
    <t>户</t>
  </si>
  <si>
    <t>（四）饮水安全巩固提升</t>
  </si>
  <si>
    <t>（五）村庄人居环境整治</t>
  </si>
  <si>
    <t>（六）村组消防设施建设</t>
  </si>
  <si>
    <t>（七）其他设施</t>
  </si>
  <si>
    <t>六、乡村公共服务提升</t>
  </si>
  <si>
    <t>（一）教育帮扶</t>
  </si>
  <si>
    <r>
      <rPr>
        <sz val="10"/>
        <rFont val="Times New Roman"/>
        <charset val="0"/>
      </rPr>
      <t>1.“</t>
    </r>
    <r>
      <rPr>
        <sz val="10"/>
        <rFont val="宋体"/>
        <charset val="134"/>
      </rPr>
      <t>雨露计划</t>
    </r>
    <r>
      <rPr>
        <sz val="10"/>
        <rFont val="Times New Roman"/>
        <charset val="0"/>
      </rPr>
      <t>”</t>
    </r>
    <r>
      <rPr>
        <sz val="10"/>
        <rFont val="宋体"/>
        <charset val="134"/>
      </rPr>
      <t>职业教育</t>
    </r>
  </si>
  <si>
    <r>
      <rPr>
        <sz val="10"/>
        <rFont val="Times New Roman"/>
        <charset val="0"/>
      </rPr>
      <t>2.</t>
    </r>
    <r>
      <rPr>
        <sz val="10"/>
        <rFont val="宋体"/>
        <charset val="134"/>
      </rPr>
      <t>农村幼儿园建设</t>
    </r>
  </si>
  <si>
    <t>所</t>
  </si>
  <si>
    <r>
      <rPr>
        <sz val="10"/>
        <rFont val="Times New Roman"/>
        <charset val="0"/>
      </rPr>
      <t>3.</t>
    </r>
    <r>
      <rPr>
        <sz val="10"/>
        <rFont val="宋体"/>
        <charset val="134"/>
      </rPr>
      <t>农村义务教育巩固</t>
    </r>
  </si>
  <si>
    <t>（二）健康帮扶</t>
  </si>
  <si>
    <r>
      <rPr>
        <sz val="10"/>
        <rFont val="Times New Roman"/>
        <charset val="0"/>
      </rPr>
      <t>1.</t>
    </r>
    <r>
      <rPr>
        <sz val="10"/>
        <rFont val="宋体"/>
        <charset val="134"/>
      </rPr>
      <t>村级卫生室巩固</t>
    </r>
  </si>
  <si>
    <t>（三）文化帮扶</t>
  </si>
  <si>
    <t>（四）科技帮扶</t>
  </si>
  <si>
    <t>（五）村组敬老养老中心完善</t>
  </si>
  <si>
    <t>（六）留守儿童、妇女、残疾人等活服务设施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</si>
</sst>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0"/>
    </font>
    <font>
      <b/>
      <sz val="11"/>
      <color theme="1"/>
      <name val="Times New Roman"/>
      <charset val="0"/>
    </font>
    <font>
      <b/>
      <sz val="10"/>
      <color theme="1"/>
      <name val="Times New Roman"/>
      <charset val="0"/>
    </font>
    <font>
      <sz val="20"/>
      <color rgb="FF000000"/>
      <name val="方正小标宋_GBK"/>
      <charset val="134"/>
    </font>
    <font>
      <sz val="20"/>
      <color theme="1"/>
      <name val="Times New Roman"/>
      <charset val="0"/>
    </font>
    <font>
      <b/>
      <sz val="11"/>
      <color rgb="FF000000"/>
      <name val="方正仿宋_GBK"/>
      <charset val="134"/>
    </font>
    <font>
      <sz val="10"/>
      <name val="Times New Roman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rgb="FF000000"/>
      <name val="Times New Roman"/>
      <charset val="134"/>
    </font>
    <font>
      <b/>
      <sz val="10"/>
      <color indexed="8"/>
      <name val="方正仿宋_GBK"/>
      <charset val="134"/>
    </font>
    <font>
      <b/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2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99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00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2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2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2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2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3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3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3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4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4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4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5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5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5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6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6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6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6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7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7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7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8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8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8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9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9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9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97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98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0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0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0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0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1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1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1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2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2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2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3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3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3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4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4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4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4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5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5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5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6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6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6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7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7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7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7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8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8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8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9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9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295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296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29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2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0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0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0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1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1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1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1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2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2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2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3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3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4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4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4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5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5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5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5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6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6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6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7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7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7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8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8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8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8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9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393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394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9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39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39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0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0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0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1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1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1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2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2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2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2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3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3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3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4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4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4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5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5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5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6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6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6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6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7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7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7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8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8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8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9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491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492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9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49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4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0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0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0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0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1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1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1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2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2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2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3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3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4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4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4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4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5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5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5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6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6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6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7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7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7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7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8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8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8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589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590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9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9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59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59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0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0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0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1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1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1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2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2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2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627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628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3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3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4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4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4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4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5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5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5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6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6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665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666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6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7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7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7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8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8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8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9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9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9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69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69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0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703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704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0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0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1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1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1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2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2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2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3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3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3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3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4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4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4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5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5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5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6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6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6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7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7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7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7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8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8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8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9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9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79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7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0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801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802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0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0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1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1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1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1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2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2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2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3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3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3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4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4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4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5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5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5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5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6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6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6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6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7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7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7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8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8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8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8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9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9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8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89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899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900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0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0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0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1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1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1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1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2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2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2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2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2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3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3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3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4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4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4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5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5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5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6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6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6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6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7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7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7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8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8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8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8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9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9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9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9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99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997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998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9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0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0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0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1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1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1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1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1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2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2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2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2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3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3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035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036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3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3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4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4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4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4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5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5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5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5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6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6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6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6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6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7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073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074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7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7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8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83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86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8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89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1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92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4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95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7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098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09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0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01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2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3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04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5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6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07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8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80645</xdr:colOff>
      <xdr:row>5</xdr:row>
      <xdr:rowOff>166370</xdr:rowOff>
    </xdr:to>
    <xdr:sp>
      <xdr:nvSpPr>
        <xdr:cNvPr id="1109" name="Text Box 1025"/>
        <xdr:cNvSpPr txBox="1"/>
      </xdr:nvSpPr>
      <xdr:spPr>
        <a:xfrm>
          <a:off x="4524375" y="1854200"/>
          <a:ext cx="80645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72390</xdr:colOff>
      <xdr:row>5</xdr:row>
      <xdr:rowOff>166370</xdr:rowOff>
    </xdr:to>
    <xdr:sp>
      <xdr:nvSpPr>
        <xdr:cNvPr id="1110" name="Text Box 1025"/>
        <xdr:cNvSpPr txBox="1"/>
      </xdr:nvSpPr>
      <xdr:spPr>
        <a:xfrm>
          <a:off x="4524375" y="1854200"/>
          <a:ext cx="72390" cy="166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147955</xdr:colOff>
      <xdr:row>5</xdr:row>
      <xdr:rowOff>0</xdr:rowOff>
    </xdr:from>
    <xdr:to>
      <xdr:col>7</xdr:col>
      <xdr:colOff>217170</xdr:colOff>
      <xdr:row>5</xdr:row>
      <xdr:rowOff>166370</xdr:rowOff>
    </xdr:to>
    <xdr:sp>
      <xdr:nvSpPr>
        <xdr:cNvPr id="1111" name="Text Box 1025"/>
        <xdr:cNvSpPr txBox="1"/>
      </xdr:nvSpPr>
      <xdr:spPr>
        <a:xfrm>
          <a:off x="4672330" y="1854200"/>
          <a:ext cx="69215" cy="1663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3"/>
  <sheetViews>
    <sheetView tabSelected="1" topLeftCell="A34" workbookViewId="0">
      <selection activeCell="A2" sqref="A2:P2"/>
    </sheetView>
  </sheetViews>
  <sheetFormatPr defaultColWidth="9" defaultRowHeight="13.5"/>
  <cols>
    <col min="1" max="1" width="4.875" customWidth="1"/>
    <col min="2" max="2" width="20.5" customWidth="1"/>
    <col min="4" max="4" width="5.375" customWidth="1"/>
    <col min="5" max="5" width="5.125" customWidth="1"/>
    <col min="6" max="6" width="6.5" customWidth="1"/>
    <col min="7" max="7" width="8" customWidth="1"/>
    <col min="8" max="8" width="7.75" customWidth="1"/>
    <col min="9" max="9" width="7.5" customWidth="1"/>
    <col min="10" max="10" width="7.125" customWidth="1"/>
    <col min="11" max="11" width="9.875" customWidth="1"/>
    <col min="12" max="12" width="9.625"/>
    <col min="13" max="13" width="6" customWidth="1"/>
    <col min="14" max="14" width="9.625"/>
    <col min="15" max="15" width="6.625" customWidth="1"/>
  </cols>
  <sheetData>
    <row r="1" spans="1:1">
      <c r="A1" t="s">
        <v>0</v>
      </c>
    </row>
    <row r="2" s="1" customFormat="1" ht="31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2" customFormat="1" ht="16" customHeight="1" spans="1:251">
      <c r="A3" s="6" t="s">
        <v>2</v>
      </c>
      <c r="B3" s="7"/>
      <c r="C3" s="7"/>
      <c r="D3" s="7"/>
      <c r="E3" s="7"/>
      <c r="F3" s="7"/>
      <c r="G3" s="7"/>
      <c r="H3" s="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="3" customFormat="1" ht="24" customHeight="1" spans="1:16">
      <c r="A4" s="9" t="s">
        <v>3</v>
      </c>
      <c r="B4" s="9" t="s">
        <v>4</v>
      </c>
      <c r="C4" s="9" t="s">
        <v>5</v>
      </c>
      <c r="D4" s="10" t="s">
        <v>6</v>
      </c>
      <c r="E4" s="11"/>
      <c r="F4" s="10" t="s">
        <v>7</v>
      </c>
      <c r="G4" s="12"/>
      <c r="H4" s="11"/>
      <c r="I4" s="19" t="s">
        <v>8</v>
      </c>
      <c r="J4" s="19"/>
      <c r="K4" s="20" t="s">
        <v>9</v>
      </c>
      <c r="L4" s="21" t="s">
        <v>10</v>
      </c>
      <c r="M4" s="21"/>
      <c r="N4" s="21"/>
      <c r="O4" s="21"/>
      <c r="P4" s="21"/>
    </row>
    <row r="5" s="3" customFormat="1" ht="61.5" customHeight="1" spans="1:16">
      <c r="A5" s="9"/>
      <c r="B5" s="9"/>
      <c r="C5" s="9"/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19" t="s">
        <v>16</v>
      </c>
      <c r="J5" s="19" t="s">
        <v>17</v>
      </c>
      <c r="K5" s="20"/>
      <c r="L5" s="22" t="s">
        <v>18</v>
      </c>
      <c r="M5" s="22" t="s">
        <v>19</v>
      </c>
      <c r="N5" s="22" t="s">
        <v>20</v>
      </c>
      <c r="O5" s="22" t="s">
        <v>21</v>
      </c>
      <c r="P5" s="22" t="s">
        <v>22</v>
      </c>
    </row>
    <row r="6" spans="1:16">
      <c r="A6" s="13">
        <v>0</v>
      </c>
      <c r="B6" s="14" t="s">
        <v>23</v>
      </c>
      <c r="C6" s="13">
        <f>C7+C31+C36+C45+C55+C63</f>
        <v>8780</v>
      </c>
      <c r="D6" s="13" t="s">
        <v>24</v>
      </c>
      <c r="E6" s="13" t="s">
        <v>24</v>
      </c>
      <c r="F6" s="13" t="s">
        <v>24</v>
      </c>
      <c r="G6" s="13" t="s">
        <v>24</v>
      </c>
      <c r="H6" s="13" t="s">
        <v>24</v>
      </c>
      <c r="I6" s="13">
        <f t="shared" ref="D6:P6" si="0">I7+I31+I36+I45+I55+I63</f>
        <v>260230</v>
      </c>
      <c r="J6" s="13">
        <f t="shared" si="0"/>
        <v>939697</v>
      </c>
      <c r="K6" s="15">
        <f t="shared" si="0"/>
        <v>1072327.615295</v>
      </c>
      <c r="L6" s="15">
        <f t="shared" si="0"/>
        <v>73755.16783</v>
      </c>
      <c r="M6" s="15"/>
      <c r="N6" s="15">
        <f>N7+N31+N36+N45+N55+N63</f>
        <v>661098.247465</v>
      </c>
      <c r="O6" s="15">
        <f t="shared" si="0"/>
        <v>5390</v>
      </c>
      <c r="P6" s="15">
        <f t="shared" si="0"/>
        <v>332084.2</v>
      </c>
    </row>
    <row r="7" spans="1:16">
      <c r="A7" s="13">
        <v>1</v>
      </c>
      <c r="B7" s="14" t="s">
        <v>25</v>
      </c>
      <c r="C7" s="13">
        <f>C8+C13+C20+C24+C27+C28</f>
        <v>1726</v>
      </c>
      <c r="D7" s="13" t="s">
        <v>24</v>
      </c>
      <c r="E7" s="13" t="s">
        <v>24</v>
      </c>
      <c r="F7" s="13" t="s">
        <v>24</v>
      </c>
      <c r="G7" s="13" t="s">
        <v>24</v>
      </c>
      <c r="H7" s="13" t="s">
        <v>24</v>
      </c>
      <c r="I7" s="13">
        <f t="shared" ref="D7:P7" si="1">I8+I13+I20+I24+I27+I28</f>
        <v>110361</v>
      </c>
      <c r="J7" s="13">
        <f t="shared" si="1"/>
        <v>388187</v>
      </c>
      <c r="K7" s="15">
        <f t="shared" si="1"/>
        <v>524274.68625</v>
      </c>
      <c r="L7" s="15">
        <f t="shared" si="1"/>
        <v>56560.25625</v>
      </c>
      <c r="M7" s="15"/>
      <c r="N7" s="15">
        <f t="shared" si="1"/>
        <v>136314.43</v>
      </c>
      <c r="O7" s="15"/>
      <c r="P7" s="15">
        <f t="shared" si="1"/>
        <v>331400</v>
      </c>
    </row>
    <row r="8" spans="1:16">
      <c r="A8" s="13">
        <v>2</v>
      </c>
      <c r="B8" s="14" t="s">
        <v>26</v>
      </c>
      <c r="C8" s="13">
        <v>419</v>
      </c>
      <c r="D8" s="13" t="s">
        <v>24</v>
      </c>
      <c r="E8" s="13" t="s">
        <v>24</v>
      </c>
      <c r="F8" s="13" t="s">
        <v>24</v>
      </c>
      <c r="G8" s="13" t="s">
        <v>24</v>
      </c>
      <c r="H8" s="13" t="s">
        <v>24</v>
      </c>
      <c r="I8" s="13">
        <f>I9+I10+I11+I12</f>
        <v>18595</v>
      </c>
      <c r="J8" s="13">
        <f>J9+J10+J11+J12</f>
        <v>67743</v>
      </c>
      <c r="K8" s="15">
        <f>K9+K10+K11+K12</f>
        <v>42146.88</v>
      </c>
      <c r="L8" s="15">
        <f>L9+L10+L11+L12</f>
        <v>12146.88</v>
      </c>
      <c r="M8" s="15"/>
      <c r="N8" s="15">
        <f>N9+N10+N11+N12</f>
        <v>30000</v>
      </c>
      <c r="O8" s="15"/>
      <c r="P8" s="15"/>
    </row>
    <row r="9" spans="1:16">
      <c r="A9" s="13">
        <v>3</v>
      </c>
      <c r="B9" s="13" t="s">
        <v>27</v>
      </c>
      <c r="C9" s="13">
        <v>244</v>
      </c>
      <c r="D9" s="13" t="s">
        <v>24</v>
      </c>
      <c r="E9" s="13" t="s">
        <v>24</v>
      </c>
      <c r="F9" s="14" t="s">
        <v>28</v>
      </c>
      <c r="G9" s="13">
        <v>3.635</v>
      </c>
      <c r="H9" s="13" t="s">
        <v>24</v>
      </c>
      <c r="I9" s="13">
        <v>5478</v>
      </c>
      <c r="J9" s="13">
        <v>19460</v>
      </c>
      <c r="K9" s="15">
        <v>40705</v>
      </c>
      <c r="L9" s="15">
        <v>10705</v>
      </c>
      <c r="M9" s="15"/>
      <c r="N9" s="15">
        <v>30000</v>
      </c>
      <c r="O9" s="15"/>
      <c r="P9" s="15"/>
    </row>
    <row r="10" spans="1:16">
      <c r="A10" s="13">
        <v>5</v>
      </c>
      <c r="B10" s="13" t="s">
        <v>29</v>
      </c>
      <c r="C10" s="13">
        <v>5</v>
      </c>
      <c r="D10" s="13" t="s">
        <v>24</v>
      </c>
      <c r="E10" s="13" t="s">
        <v>24</v>
      </c>
      <c r="F10" s="13"/>
      <c r="G10" s="13">
        <v>0.075</v>
      </c>
      <c r="H10" s="13" t="s">
        <v>24</v>
      </c>
      <c r="I10" s="13">
        <v>75</v>
      </c>
      <c r="J10" s="13">
        <v>280</v>
      </c>
      <c r="K10" s="15">
        <v>75</v>
      </c>
      <c r="L10" s="15">
        <v>75</v>
      </c>
      <c r="M10" s="15"/>
      <c r="N10" s="15"/>
      <c r="O10" s="15"/>
      <c r="P10" s="15"/>
    </row>
    <row r="11" spans="1:16">
      <c r="A11" s="13">
        <v>7</v>
      </c>
      <c r="B11" s="13" t="s">
        <v>30</v>
      </c>
      <c r="C11" s="13">
        <v>160</v>
      </c>
      <c r="D11" s="13" t="s">
        <v>24</v>
      </c>
      <c r="E11" s="13" t="s">
        <v>24</v>
      </c>
      <c r="F11" s="13"/>
      <c r="G11" s="13">
        <v>2.4256</v>
      </c>
      <c r="H11" s="13" t="s">
        <v>24</v>
      </c>
      <c r="I11" s="13">
        <v>12832</v>
      </c>
      <c r="J11" s="13">
        <v>47268</v>
      </c>
      <c r="K11" s="15">
        <v>1226.88</v>
      </c>
      <c r="L11" s="15">
        <v>1226.88</v>
      </c>
      <c r="M11" s="15"/>
      <c r="N11" s="15"/>
      <c r="O11" s="15"/>
      <c r="P11" s="15"/>
    </row>
    <row r="12" spans="1:16">
      <c r="A12" s="13">
        <v>9</v>
      </c>
      <c r="B12" s="13" t="s">
        <v>31</v>
      </c>
      <c r="C12" s="13">
        <v>10</v>
      </c>
      <c r="D12" s="13" t="s">
        <v>24</v>
      </c>
      <c r="E12" s="13" t="s">
        <v>24</v>
      </c>
      <c r="F12" s="13"/>
      <c r="G12" s="13">
        <v>0.07</v>
      </c>
      <c r="H12" s="13" t="s">
        <v>24</v>
      </c>
      <c r="I12" s="13">
        <v>210</v>
      </c>
      <c r="J12" s="13">
        <v>735</v>
      </c>
      <c r="K12" s="15">
        <v>140</v>
      </c>
      <c r="L12" s="15">
        <v>140</v>
      </c>
      <c r="M12" s="15"/>
      <c r="N12" s="15"/>
      <c r="O12" s="15"/>
      <c r="P12" s="15"/>
    </row>
    <row r="13" spans="1:16">
      <c r="A13" s="13">
        <v>11</v>
      </c>
      <c r="B13" s="14" t="s">
        <v>32</v>
      </c>
      <c r="C13" s="13">
        <f>C14+C15+C16+C17+C18+C19</f>
        <v>691</v>
      </c>
      <c r="D13" s="13" t="s">
        <v>24</v>
      </c>
      <c r="E13" s="13" t="s">
        <v>24</v>
      </c>
      <c r="F13" s="13"/>
      <c r="G13" s="13">
        <f>G14+G15+G16+G17+G18+G19</f>
        <v>28.6461</v>
      </c>
      <c r="H13" s="13" t="s">
        <v>24</v>
      </c>
      <c r="I13" s="13">
        <f>I14+I15+I16+I17+I18+I19</f>
        <v>43041</v>
      </c>
      <c r="J13" s="13">
        <f>J14+J15+J16+J17+J18+J19</f>
        <v>148590</v>
      </c>
      <c r="K13" s="15">
        <f>K14+K15+K16+K17+K18+K19</f>
        <v>15353.47</v>
      </c>
      <c r="L13" s="15">
        <f>L14+L15+L16+L17+L18+L19</f>
        <v>15353.47</v>
      </c>
      <c r="M13" s="15"/>
      <c r="N13" s="15"/>
      <c r="O13" s="15"/>
      <c r="P13" s="15"/>
    </row>
    <row r="14" spans="1:16">
      <c r="A14" s="13">
        <v>12</v>
      </c>
      <c r="B14" s="13" t="s">
        <v>33</v>
      </c>
      <c r="C14" s="13">
        <v>196</v>
      </c>
      <c r="D14" s="13" t="s">
        <v>24</v>
      </c>
      <c r="E14" s="13" t="s">
        <v>24</v>
      </c>
      <c r="F14" s="13"/>
      <c r="G14" s="13">
        <v>1.2126</v>
      </c>
      <c r="H14" s="13" t="s">
        <v>24</v>
      </c>
      <c r="I14" s="13">
        <v>12126</v>
      </c>
      <c r="J14" s="13">
        <v>41850</v>
      </c>
      <c r="K14" s="15">
        <v>7275.6</v>
      </c>
      <c r="L14" s="15">
        <v>7275.6</v>
      </c>
      <c r="M14" s="15"/>
      <c r="N14" s="15"/>
      <c r="O14" s="15"/>
      <c r="P14" s="15"/>
    </row>
    <row r="15" spans="1:16">
      <c r="A15" s="13">
        <v>13</v>
      </c>
      <c r="B15" s="13" t="s">
        <v>34</v>
      </c>
      <c r="C15" s="13">
        <v>98</v>
      </c>
      <c r="D15" s="13" t="s">
        <v>24</v>
      </c>
      <c r="E15" s="13" t="s">
        <v>24</v>
      </c>
      <c r="F15" s="14" t="s">
        <v>35</v>
      </c>
      <c r="G15" s="13">
        <v>0.6063</v>
      </c>
      <c r="H15" s="13" t="s">
        <v>24</v>
      </c>
      <c r="I15" s="13">
        <v>6063</v>
      </c>
      <c r="J15" s="13">
        <v>20925</v>
      </c>
      <c r="K15" s="15">
        <v>909.45</v>
      </c>
      <c r="L15" s="15">
        <v>909.45</v>
      </c>
      <c r="M15" s="15"/>
      <c r="N15" s="15"/>
      <c r="O15" s="15"/>
      <c r="P15" s="15"/>
    </row>
    <row r="16" spans="1:16">
      <c r="A16" s="13">
        <v>14</v>
      </c>
      <c r="B16" s="13" t="s">
        <v>36</v>
      </c>
      <c r="C16" s="13">
        <v>196</v>
      </c>
      <c r="D16" s="13" t="s">
        <v>24</v>
      </c>
      <c r="E16" s="13" t="s">
        <v>24</v>
      </c>
      <c r="F16" s="14" t="s">
        <v>35</v>
      </c>
      <c r="G16" s="13">
        <v>2.4252</v>
      </c>
      <c r="H16" s="13" t="s">
        <v>24</v>
      </c>
      <c r="I16" s="13">
        <v>12126</v>
      </c>
      <c r="J16" s="13">
        <v>41850</v>
      </c>
      <c r="K16" s="15">
        <v>6063</v>
      </c>
      <c r="L16" s="15">
        <v>6063</v>
      </c>
      <c r="M16" s="15"/>
      <c r="N16" s="15"/>
      <c r="O16" s="15"/>
      <c r="P16" s="15"/>
    </row>
    <row r="17" spans="1:16">
      <c r="A17" s="13">
        <v>15</v>
      </c>
      <c r="B17" s="13" t="s">
        <v>37</v>
      </c>
      <c r="C17" s="13">
        <v>196</v>
      </c>
      <c r="D17" s="13" t="s">
        <v>24</v>
      </c>
      <c r="E17" s="13" t="s">
        <v>24</v>
      </c>
      <c r="F17" s="14" t="s">
        <v>38</v>
      </c>
      <c r="G17" s="13">
        <v>24.252</v>
      </c>
      <c r="H17" s="13" t="s">
        <v>24</v>
      </c>
      <c r="I17" s="13">
        <v>12126</v>
      </c>
      <c r="J17" s="13">
        <v>41850</v>
      </c>
      <c r="K17" s="15">
        <v>655.42</v>
      </c>
      <c r="L17" s="15">
        <v>655.42</v>
      </c>
      <c r="M17" s="15"/>
      <c r="N17" s="15"/>
      <c r="O17" s="15"/>
      <c r="P17" s="15"/>
    </row>
    <row r="18" spans="1:16">
      <c r="A18" s="13">
        <v>16</v>
      </c>
      <c r="B18" s="13" t="s">
        <v>39</v>
      </c>
      <c r="C18" s="13">
        <v>5</v>
      </c>
      <c r="D18" s="13" t="s">
        <v>24</v>
      </c>
      <c r="E18" s="13" t="s">
        <v>24</v>
      </c>
      <c r="F18" s="14" t="s">
        <v>28</v>
      </c>
      <c r="G18" s="13">
        <v>0.15</v>
      </c>
      <c r="H18" s="13" t="s">
        <v>24</v>
      </c>
      <c r="I18" s="13">
        <v>600</v>
      </c>
      <c r="J18" s="13">
        <v>2115</v>
      </c>
      <c r="K18" s="15">
        <v>450</v>
      </c>
      <c r="L18" s="15">
        <v>450</v>
      </c>
      <c r="M18" s="15"/>
      <c r="N18" s="15"/>
      <c r="O18" s="15"/>
      <c r="P18" s="15"/>
    </row>
    <row r="19" spans="1:16">
      <c r="A19" s="13">
        <v>17</v>
      </c>
      <c r="B19" s="13" t="s">
        <v>40</v>
      </c>
      <c r="C19" s="13"/>
      <c r="D19" s="13" t="s">
        <v>24</v>
      </c>
      <c r="E19" s="13" t="s">
        <v>24</v>
      </c>
      <c r="F19" s="13"/>
      <c r="G19" s="13"/>
      <c r="H19" s="13" t="s">
        <v>24</v>
      </c>
      <c r="I19" s="17"/>
      <c r="J19" s="17"/>
      <c r="K19" s="15"/>
      <c r="L19" s="15"/>
      <c r="M19" s="15"/>
      <c r="N19" s="15"/>
      <c r="O19" s="15"/>
      <c r="P19" s="15"/>
    </row>
    <row r="20" spans="1:16">
      <c r="A20" s="13">
        <v>18</v>
      </c>
      <c r="B20" s="14" t="s">
        <v>41</v>
      </c>
      <c r="C20" s="13">
        <f>C21+C22+C23</f>
        <v>16</v>
      </c>
      <c r="D20" s="13" t="s">
        <v>24</v>
      </c>
      <c r="E20" s="13" t="s">
        <v>24</v>
      </c>
      <c r="F20" s="13"/>
      <c r="G20" s="13">
        <f t="shared" ref="D20:P20" si="2">G21+G22+G23</f>
        <v>21</v>
      </c>
      <c r="H20" s="13" t="s">
        <v>24</v>
      </c>
      <c r="I20" s="13">
        <f t="shared" si="2"/>
        <v>2913</v>
      </c>
      <c r="J20" s="13">
        <f t="shared" si="2"/>
        <v>9946</v>
      </c>
      <c r="K20" s="15">
        <f t="shared" si="2"/>
        <v>301015</v>
      </c>
      <c r="L20" s="15">
        <f t="shared" si="2"/>
        <v>17550</v>
      </c>
      <c r="M20" s="15"/>
      <c r="N20" s="15">
        <f t="shared" si="2"/>
        <v>63465</v>
      </c>
      <c r="O20" s="15"/>
      <c r="P20" s="15">
        <f t="shared" si="2"/>
        <v>220000</v>
      </c>
    </row>
    <row r="21" spans="1:16">
      <c r="A21" s="13">
        <v>19</v>
      </c>
      <c r="B21" s="13" t="s">
        <v>42</v>
      </c>
      <c r="C21" s="13">
        <v>7</v>
      </c>
      <c r="D21" s="13" t="s">
        <v>24</v>
      </c>
      <c r="E21" s="13" t="s">
        <v>24</v>
      </c>
      <c r="F21" s="14" t="s">
        <v>43</v>
      </c>
      <c r="G21" s="13">
        <v>7</v>
      </c>
      <c r="H21" s="13" t="s">
        <v>24</v>
      </c>
      <c r="I21" s="13">
        <v>2553</v>
      </c>
      <c r="J21" s="13">
        <v>9036</v>
      </c>
      <c r="K21" s="15">
        <v>99800</v>
      </c>
      <c r="L21" s="15">
        <v>16500</v>
      </c>
      <c r="M21" s="15"/>
      <c r="N21" s="15">
        <v>63300</v>
      </c>
      <c r="O21" s="15"/>
      <c r="P21" s="15">
        <v>20000</v>
      </c>
    </row>
    <row r="22" spans="1:16">
      <c r="A22" s="13">
        <v>21</v>
      </c>
      <c r="B22" s="13" t="s">
        <v>44</v>
      </c>
      <c r="C22" s="13">
        <v>8</v>
      </c>
      <c r="D22" s="13" t="s">
        <v>24</v>
      </c>
      <c r="E22" s="13" t="s">
        <v>24</v>
      </c>
      <c r="F22" s="14" t="s">
        <v>43</v>
      </c>
      <c r="G22" s="13">
        <v>13</v>
      </c>
      <c r="H22" s="13" t="s">
        <v>24</v>
      </c>
      <c r="I22" s="13">
        <v>360</v>
      </c>
      <c r="J22" s="13">
        <v>910</v>
      </c>
      <c r="K22" s="15">
        <v>1215</v>
      </c>
      <c r="L22" s="15">
        <v>1050</v>
      </c>
      <c r="M22" s="15"/>
      <c r="N22" s="15">
        <v>165</v>
      </c>
      <c r="O22" s="15"/>
      <c r="P22" s="15"/>
    </row>
    <row r="23" spans="1:16">
      <c r="A23" s="13">
        <v>23</v>
      </c>
      <c r="B23" s="13" t="s">
        <v>45</v>
      </c>
      <c r="C23" s="13">
        <v>1</v>
      </c>
      <c r="D23" s="13" t="s">
        <v>24</v>
      </c>
      <c r="E23" s="13" t="s">
        <v>24</v>
      </c>
      <c r="F23" s="14" t="s">
        <v>43</v>
      </c>
      <c r="G23" s="13">
        <v>1</v>
      </c>
      <c r="H23" s="13" t="s">
        <v>24</v>
      </c>
      <c r="I23" s="17"/>
      <c r="J23" s="17"/>
      <c r="K23" s="15">
        <v>200000</v>
      </c>
      <c r="L23" s="15"/>
      <c r="M23" s="15"/>
      <c r="N23" s="15"/>
      <c r="O23" s="15"/>
      <c r="P23" s="15">
        <v>200000</v>
      </c>
    </row>
    <row r="24" spans="1:16">
      <c r="A24" s="13">
        <v>25</v>
      </c>
      <c r="B24" s="14" t="s">
        <v>46</v>
      </c>
      <c r="C24" s="13">
        <f>C25+C26</f>
        <v>6</v>
      </c>
      <c r="D24" s="13" t="s">
        <v>24</v>
      </c>
      <c r="E24" s="13" t="s">
        <v>24</v>
      </c>
      <c r="F24" s="14" t="s">
        <v>43</v>
      </c>
      <c r="G24" s="13">
        <f t="shared" ref="D24:P24" si="3">G25+G26</f>
        <v>6</v>
      </c>
      <c r="H24" s="13" t="s">
        <v>24</v>
      </c>
      <c r="I24" s="13">
        <f t="shared" si="3"/>
        <v>4816</v>
      </c>
      <c r="J24" s="13">
        <f t="shared" si="3"/>
        <v>16425</v>
      </c>
      <c r="K24" s="15">
        <f t="shared" si="3"/>
        <v>117300</v>
      </c>
      <c r="L24" s="15">
        <f t="shared" si="3"/>
        <v>4490</v>
      </c>
      <c r="M24" s="15"/>
      <c r="N24" s="15">
        <f t="shared" si="3"/>
        <v>1410</v>
      </c>
      <c r="O24" s="15"/>
      <c r="P24" s="15">
        <f t="shared" si="3"/>
        <v>111400</v>
      </c>
    </row>
    <row r="25" spans="1:16">
      <c r="A25" s="13">
        <v>26</v>
      </c>
      <c r="B25" s="13" t="s">
        <v>47</v>
      </c>
      <c r="C25" s="13">
        <v>4</v>
      </c>
      <c r="D25" s="13" t="s">
        <v>24</v>
      </c>
      <c r="E25" s="13" t="s">
        <v>24</v>
      </c>
      <c r="F25" s="14" t="s">
        <v>48</v>
      </c>
      <c r="G25" s="13">
        <v>4</v>
      </c>
      <c r="H25" s="13" t="s">
        <v>24</v>
      </c>
      <c r="I25" s="13">
        <v>1516</v>
      </c>
      <c r="J25" s="13">
        <v>4305</v>
      </c>
      <c r="K25" s="15">
        <v>116000</v>
      </c>
      <c r="L25" s="15">
        <v>4100</v>
      </c>
      <c r="M25" s="15"/>
      <c r="N25" s="15">
        <v>500</v>
      </c>
      <c r="O25" s="15"/>
      <c r="P25" s="15">
        <v>111400</v>
      </c>
    </row>
    <row r="26" spans="1:16">
      <c r="A26" s="13">
        <v>28</v>
      </c>
      <c r="B26" s="13" t="s">
        <v>49</v>
      </c>
      <c r="C26" s="13">
        <v>2</v>
      </c>
      <c r="D26" s="13" t="s">
        <v>24</v>
      </c>
      <c r="E26" s="13" t="s">
        <v>24</v>
      </c>
      <c r="F26" s="14" t="s">
        <v>43</v>
      </c>
      <c r="G26" s="13">
        <v>2</v>
      </c>
      <c r="H26" s="13" t="s">
        <v>24</v>
      </c>
      <c r="I26" s="17">
        <v>3300</v>
      </c>
      <c r="J26" s="17">
        <v>12120</v>
      </c>
      <c r="K26" s="15">
        <v>1300</v>
      </c>
      <c r="L26" s="15">
        <v>390</v>
      </c>
      <c r="M26" s="15"/>
      <c r="N26" s="15">
        <v>910</v>
      </c>
      <c r="O26" s="15"/>
      <c r="P26" s="15"/>
    </row>
    <row r="27" spans="1:16">
      <c r="A27" s="13">
        <v>30</v>
      </c>
      <c r="B27" s="14" t="s">
        <v>50</v>
      </c>
      <c r="C27" s="13">
        <v>590</v>
      </c>
      <c r="D27" s="13" t="s">
        <v>24</v>
      </c>
      <c r="E27" s="13" t="s">
        <v>24</v>
      </c>
      <c r="F27" s="14" t="s">
        <v>51</v>
      </c>
      <c r="G27" s="13">
        <v>99246.93</v>
      </c>
      <c r="H27" s="13" t="s">
        <v>24</v>
      </c>
      <c r="I27" s="13">
        <v>40996</v>
      </c>
      <c r="J27" s="13">
        <v>145483</v>
      </c>
      <c r="K27" s="15">
        <v>27059.33625</v>
      </c>
      <c r="L27" s="15">
        <v>3599.90625</v>
      </c>
      <c r="M27" s="15"/>
      <c r="N27" s="15">
        <v>23459.43</v>
      </c>
      <c r="O27" s="15"/>
      <c r="P27" s="15"/>
    </row>
    <row r="28" spans="1:16">
      <c r="A28" s="13">
        <v>32</v>
      </c>
      <c r="B28" s="14" t="s">
        <v>52</v>
      </c>
      <c r="C28" s="13">
        <f>C29+C30</f>
        <v>4</v>
      </c>
      <c r="D28" s="13" t="s">
        <v>24</v>
      </c>
      <c r="E28" s="13" t="s">
        <v>24</v>
      </c>
      <c r="F28" s="14" t="s">
        <v>43</v>
      </c>
      <c r="G28" s="13">
        <f>G29+G30</f>
        <v>4</v>
      </c>
      <c r="H28" s="13" t="s">
        <v>24</v>
      </c>
      <c r="I28" s="13"/>
      <c r="J28" s="13"/>
      <c r="K28" s="15">
        <f>K29+K30</f>
        <v>21400</v>
      </c>
      <c r="L28" s="15">
        <f>L29+L30</f>
        <v>3420</v>
      </c>
      <c r="M28" s="15"/>
      <c r="N28" s="15">
        <f>N29+N30</f>
        <v>17980</v>
      </c>
      <c r="O28" s="15"/>
      <c r="P28" s="15"/>
    </row>
    <row r="29" spans="1:16">
      <c r="A29" s="13">
        <v>33</v>
      </c>
      <c r="B29" s="14" t="s">
        <v>53</v>
      </c>
      <c r="C29" s="13">
        <v>1</v>
      </c>
      <c r="D29" s="13" t="s">
        <v>24</v>
      </c>
      <c r="E29" s="13" t="s">
        <v>24</v>
      </c>
      <c r="F29" s="14" t="s">
        <v>43</v>
      </c>
      <c r="G29" s="13">
        <v>1</v>
      </c>
      <c r="H29" s="13" t="s">
        <v>24</v>
      </c>
      <c r="I29" s="17"/>
      <c r="J29" s="17"/>
      <c r="K29" s="15">
        <v>1900</v>
      </c>
      <c r="L29" s="15">
        <v>570</v>
      </c>
      <c r="M29" s="15"/>
      <c r="N29" s="15">
        <v>1330</v>
      </c>
      <c r="O29" s="15"/>
      <c r="P29" s="15"/>
    </row>
    <row r="30" spans="1:16">
      <c r="A30" s="13">
        <v>35</v>
      </c>
      <c r="B30" s="14" t="s">
        <v>54</v>
      </c>
      <c r="C30" s="13">
        <v>3</v>
      </c>
      <c r="D30" s="13" t="s">
        <v>24</v>
      </c>
      <c r="E30" s="13" t="s">
        <v>24</v>
      </c>
      <c r="F30" s="14" t="s">
        <v>43</v>
      </c>
      <c r="G30" s="13">
        <v>3</v>
      </c>
      <c r="H30" s="13" t="s">
        <v>24</v>
      </c>
      <c r="I30" s="13"/>
      <c r="J30" s="13"/>
      <c r="K30" s="15">
        <v>19500</v>
      </c>
      <c r="L30" s="15">
        <v>2850</v>
      </c>
      <c r="M30" s="15"/>
      <c r="N30" s="15">
        <v>16650</v>
      </c>
      <c r="O30" s="15"/>
      <c r="P30" s="15"/>
    </row>
    <row r="31" spans="1:16">
      <c r="A31" s="13">
        <v>37</v>
      </c>
      <c r="B31" s="14" t="s">
        <v>55</v>
      </c>
      <c r="C31" s="13">
        <f>C32+C33+C34+C35</f>
        <v>1540</v>
      </c>
      <c r="D31" s="13" t="s">
        <v>24</v>
      </c>
      <c r="E31" s="13" t="s">
        <v>24</v>
      </c>
      <c r="F31" s="14" t="s">
        <v>56</v>
      </c>
      <c r="G31" s="13">
        <f t="shared" ref="D31:P31" si="4">G32+G33+G34+G35</f>
        <v>41315</v>
      </c>
      <c r="H31" s="13" t="s">
        <v>24</v>
      </c>
      <c r="I31" s="13">
        <f t="shared" si="4"/>
        <v>41315</v>
      </c>
      <c r="J31" s="13">
        <f t="shared" si="4"/>
        <v>138125</v>
      </c>
      <c r="K31" s="15">
        <f t="shared" si="4"/>
        <v>8975.75000000001</v>
      </c>
      <c r="L31" s="15">
        <f t="shared" si="4"/>
        <v>3515.75</v>
      </c>
      <c r="M31" s="15"/>
      <c r="N31" s="15">
        <f t="shared" si="4"/>
        <v>5460.00000000002</v>
      </c>
      <c r="O31" s="15"/>
      <c r="P31" s="15"/>
    </row>
    <row r="32" spans="1:16">
      <c r="A32" s="13">
        <v>38</v>
      </c>
      <c r="B32" s="14" t="s">
        <v>57</v>
      </c>
      <c r="C32" s="13">
        <v>980</v>
      </c>
      <c r="D32" s="13" t="s">
        <v>24</v>
      </c>
      <c r="E32" s="13" t="s">
        <v>24</v>
      </c>
      <c r="F32" s="14" t="s">
        <v>56</v>
      </c>
      <c r="G32" s="13">
        <v>6000</v>
      </c>
      <c r="H32" s="13" t="s">
        <v>24</v>
      </c>
      <c r="I32" s="13">
        <v>6000</v>
      </c>
      <c r="J32" s="13">
        <v>18500</v>
      </c>
      <c r="K32" s="15">
        <v>6960.00000000001</v>
      </c>
      <c r="L32" s="15">
        <v>1500</v>
      </c>
      <c r="M32" s="15"/>
      <c r="N32" s="15">
        <v>5460.00000000002</v>
      </c>
      <c r="O32" s="15"/>
      <c r="P32" s="15"/>
    </row>
    <row r="33" spans="1:16">
      <c r="A33" s="15"/>
      <c r="B33" s="16" t="s">
        <v>58</v>
      </c>
      <c r="C33" s="17">
        <v>490</v>
      </c>
      <c r="D33" s="13" t="s">
        <v>24</v>
      </c>
      <c r="E33" s="13" t="s">
        <v>24</v>
      </c>
      <c r="F33" s="17"/>
      <c r="G33" s="17">
        <v>30315</v>
      </c>
      <c r="H33" s="13" t="s">
        <v>24</v>
      </c>
      <c r="I33" s="17">
        <v>30315</v>
      </c>
      <c r="J33" s="17">
        <v>104625</v>
      </c>
      <c r="K33" s="15">
        <v>1515.75</v>
      </c>
      <c r="L33" s="15">
        <v>1515.75</v>
      </c>
      <c r="M33" s="15"/>
      <c r="N33" s="15"/>
      <c r="O33" s="15"/>
      <c r="P33" s="15"/>
    </row>
    <row r="34" spans="1:16">
      <c r="A34" s="13">
        <v>42</v>
      </c>
      <c r="B34" s="14" t="s">
        <v>59</v>
      </c>
      <c r="C34" s="13"/>
      <c r="D34" s="13" t="s">
        <v>24</v>
      </c>
      <c r="E34" s="13" t="s">
        <v>24</v>
      </c>
      <c r="F34" s="14" t="s">
        <v>56</v>
      </c>
      <c r="G34" s="13"/>
      <c r="H34" s="13" t="s">
        <v>24</v>
      </c>
      <c r="I34" s="17"/>
      <c r="J34" s="17"/>
      <c r="K34" s="15"/>
      <c r="L34" s="15"/>
      <c r="M34" s="15"/>
      <c r="N34" s="15"/>
      <c r="O34" s="15"/>
      <c r="P34" s="15"/>
    </row>
    <row r="35" spans="1:16">
      <c r="A35" s="13">
        <v>44</v>
      </c>
      <c r="B35" s="14" t="s">
        <v>60</v>
      </c>
      <c r="C35" s="13">
        <v>70</v>
      </c>
      <c r="D35" s="13" t="s">
        <v>24</v>
      </c>
      <c r="E35" s="13" t="s">
        <v>24</v>
      </c>
      <c r="F35" s="14" t="s">
        <v>56</v>
      </c>
      <c r="G35" s="13">
        <v>5000</v>
      </c>
      <c r="H35" s="13" t="s">
        <v>24</v>
      </c>
      <c r="I35" s="13">
        <v>5000</v>
      </c>
      <c r="J35" s="13">
        <v>15000</v>
      </c>
      <c r="K35" s="15">
        <v>500</v>
      </c>
      <c r="L35" s="15">
        <v>500</v>
      </c>
      <c r="M35" s="15"/>
      <c r="N35" s="15"/>
      <c r="O35" s="15"/>
      <c r="P35" s="15"/>
    </row>
    <row r="36" spans="1:16">
      <c r="A36" s="13">
        <v>46</v>
      </c>
      <c r="B36" s="14" t="s">
        <v>61</v>
      </c>
      <c r="C36" s="13">
        <v>24</v>
      </c>
      <c r="D36" s="13" t="s">
        <v>24</v>
      </c>
      <c r="E36" s="13" t="s">
        <v>24</v>
      </c>
      <c r="F36" s="13"/>
      <c r="G36" s="13">
        <v>24</v>
      </c>
      <c r="H36" s="13" t="s">
        <v>24</v>
      </c>
      <c r="I36" s="13">
        <v>2784</v>
      </c>
      <c r="J36" s="13">
        <v>10839</v>
      </c>
      <c r="K36" s="15">
        <v>4500</v>
      </c>
      <c r="L36" s="15"/>
      <c r="M36" s="15"/>
      <c r="N36" s="15">
        <f>N40+N44</f>
        <v>3815.8</v>
      </c>
      <c r="O36" s="15"/>
      <c r="P36" s="15">
        <v>684.2</v>
      </c>
    </row>
    <row r="37" spans="1:16">
      <c r="A37" s="13">
        <v>47</v>
      </c>
      <c r="B37" s="14" t="s">
        <v>62</v>
      </c>
      <c r="C37" s="13"/>
      <c r="D37" s="13" t="s">
        <v>24</v>
      </c>
      <c r="E37" s="13" t="s">
        <v>24</v>
      </c>
      <c r="F37" s="14" t="s">
        <v>63</v>
      </c>
      <c r="G37" s="13"/>
      <c r="H37" s="13" t="s">
        <v>24</v>
      </c>
      <c r="I37" s="13"/>
      <c r="J37" s="13"/>
      <c r="K37" s="15"/>
      <c r="L37" s="15"/>
      <c r="M37" s="15"/>
      <c r="N37" s="15"/>
      <c r="O37" s="15"/>
      <c r="P37" s="15"/>
    </row>
    <row r="38" spans="1:16">
      <c r="A38" s="13">
        <v>48</v>
      </c>
      <c r="B38" s="13" t="s">
        <v>64</v>
      </c>
      <c r="C38" s="13"/>
      <c r="D38" s="13" t="s">
        <v>24</v>
      </c>
      <c r="E38" s="13" t="s">
        <v>24</v>
      </c>
      <c r="F38" s="14" t="s">
        <v>63</v>
      </c>
      <c r="G38" s="13"/>
      <c r="H38" s="13" t="s">
        <v>24</v>
      </c>
      <c r="I38" s="17"/>
      <c r="J38" s="17"/>
      <c r="K38" s="15"/>
      <c r="L38" s="15"/>
      <c r="M38" s="15"/>
      <c r="N38" s="15"/>
      <c r="O38" s="15"/>
      <c r="P38" s="15"/>
    </row>
    <row r="39" spans="1:16">
      <c r="A39" s="13">
        <v>50</v>
      </c>
      <c r="B39" s="13" t="s">
        <v>65</v>
      </c>
      <c r="C39" s="13"/>
      <c r="D39" s="13" t="s">
        <v>24</v>
      </c>
      <c r="E39" s="13" t="s">
        <v>24</v>
      </c>
      <c r="F39" s="14" t="s">
        <v>63</v>
      </c>
      <c r="G39" s="13"/>
      <c r="H39" s="13" t="s">
        <v>24</v>
      </c>
      <c r="I39" s="17"/>
      <c r="J39" s="17"/>
      <c r="K39" s="15"/>
      <c r="L39" s="15"/>
      <c r="M39" s="15"/>
      <c r="N39" s="15"/>
      <c r="O39" s="15"/>
      <c r="P39" s="15"/>
    </row>
    <row r="40" spans="1:16">
      <c r="A40" s="13">
        <v>52</v>
      </c>
      <c r="B40" s="14" t="s">
        <v>66</v>
      </c>
      <c r="C40" s="13">
        <v>19</v>
      </c>
      <c r="D40" s="13" t="s">
        <v>24</v>
      </c>
      <c r="E40" s="13" t="s">
        <v>24</v>
      </c>
      <c r="F40" s="13"/>
      <c r="G40" s="13">
        <v>19</v>
      </c>
      <c r="H40" s="13" t="s">
        <v>24</v>
      </c>
      <c r="I40" s="13">
        <v>1009</v>
      </c>
      <c r="J40" s="13">
        <v>3889</v>
      </c>
      <c r="K40" s="15">
        <v>4153.5</v>
      </c>
      <c r="L40" s="15"/>
      <c r="M40" s="15"/>
      <c r="N40" s="15">
        <v>3469.3</v>
      </c>
      <c r="O40" s="15"/>
      <c r="P40" s="15">
        <v>684.2</v>
      </c>
    </row>
    <row r="41" spans="1:16">
      <c r="A41" s="13">
        <v>53</v>
      </c>
      <c r="B41" s="13" t="s">
        <v>67</v>
      </c>
      <c r="C41" s="13"/>
      <c r="D41" s="13" t="s">
        <v>24</v>
      </c>
      <c r="E41" s="13" t="s">
        <v>24</v>
      </c>
      <c r="F41" s="14" t="s">
        <v>28</v>
      </c>
      <c r="G41" s="13"/>
      <c r="H41" s="13" t="s">
        <v>24</v>
      </c>
      <c r="I41" s="17"/>
      <c r="J41" s="17"/>
      <c r="K41" s="15"/>
      <c r="L41" s="15"/>
      <c r="M41" s="15"/>
      <c r="N41" s="15"/>
      <c r="O41" s="15"/>
      <c r="P41" s="15"/>
    </row>
    <row r="42" spans="1:16">
      <c r="A42" s="13">
        <v>55</v>
      </c>
      <c r="B42" s="13" t="s">
        <v>68</v>
      </c>
      <c r="C42" s="13">
        <v>19</v>
      </c>
      <c r="D42" s="13" t="s">
        <v>24</v>
      </c>
      <c r="E42" s="13" t="s">
        <v>24</v>
      </c>
      <c r="F42" s="14" t="s">
        <v>43</v>
      </c>
      <c r="G42" s="13">
        <v>19</v>
      </c>
      <c r="H42" s="13" t="s">
        <v>24</v>
      </c>
      <c r="I42" s="13">
        <v>1009</v>
      </c>
      <c r="J42" s="13">
        <v>3889</v>
      </c>
      <c r="K42" s="15">
        <v>4153.5</v>
      </c>
      <c r="L42" s="15"/>
      <c r="M42" s="15"/>
      <c r="N42" s="15">
        <v>3469.3</v>
      </c>
      <c r="O42" s="15"/>
      <c r="P42" s="15">
        <v>684.2</v>
      </c>
    </row>
    <row r="43" spans="1:16">
      <c r="A43" s="13">
        <v>57</v>
      </c>
      <c r="B43" s="13" t="s">
        <v>69</v>
      </c>
      <c r="C43" s="13"/>
      <c r="D43" s="13" t="s">
        <v>24</v>
      </c>
      <c r="E43" s="13" t="s">
        <v>24</v>
      </c>
      <c r="F43" s="14" t="s">
        <v>43</v>
      </c>
      <c r="G43" s="13"/>
      <c r="H43" s="13" t="s">
        <v>24</v>
      </c>
      <c r="I43" s="17"/>
      <c r="J43" s="17"/>
      <c r="K43" s="15"/>
      <c r="L43" s="15"/>
      <c r="M43" s="15"/>
      <c r="N43" s="15"/>
      <c r="O43" s="15"/>
      <c r="P43" s="15"/>
    </row>
    <row r="44" spans="1:16">
      <c r="A44" s="13">
        <v>59</v>
      </c>
      <c r="B44" s="14" t="s">
        <v>70</v>
      </c>
      <c r="C44" s="13">
        <v>5</v>
      </c>
      <c r="D44" s="13" t="s">
        <v>24</v>
      </c>
      <c r="E44" s="13" t="s">
        <v>24</v>
      </c>
      <c r="F44" s="14" t="s">
        <v>48</v>
      </c>
      <c r="G44" s="13">
        <v>5</v>
      </c>
      <c r="H44" s="13" t="s">
        <v>24</v>
      </c>
      <c r="I44" s="13">
        <v>1775</v>
      </c>
      <c r="J44" s="13">
        <v>6950</v>
      </c>
      <c r="K44" s="15">
        <v>346.5</v>
      </c>
      <c r="L44" s="15"/>
      <c r="M44" s="15"/>
      <c r="N44" s="15">
        <v>346.5</v>
      </c>
      <c r="O44" s="15"/>
      <c r="P44" s="15"/>
    </row>
    <row r="45" spans="1:16">
      <c r="A45" s="13">
        <v>61</v>
      </c>
      <c r="B45" s="14" t="s">
        <v>71</v>
      </c>
      <c r="C45" s="13">
        <v>5</v>
      </c>
      <c r="D45" s="13" t="s">
        <v>24</v>
      </c>
      <c r="E45" s="13" t="s">
        <v>24</v>
      </c>
      <c r="F45" s="13" t="s">
        <v>24</v>
      </c>
      <c r="G45" s="13">
        <v>700</v>
      </c>
      <c r="H45" s="13" t="s">
        <v>24</v>
      </c>
      <c r="I45" s="13"/>
      <c r="J45" s="13"/>
      <c r="K45" s="15">
        <v>7000</v>
      </c>
      <c r="L45" s="15"/>
      <c r="M45" s="15"/>
      <c r="N45" s="15">
        <v>7000</v>
      </c>
      <c r="O45" s="15"/>
      <c r="P45" s="15"/>
    </row>
    <row r="46" spans="1:16">
      <c r="A46" s="13">
        <v>62</v>
      </c>
      <c r="B46" s="14" t="s">
        <v>72</v>
      </c>
      <c r="C46" s="13">
        <v>5</v>
      </c>
      <c r="D46" s="13" t="s">
        <v>24</v>
      </c>
      <c r="E46" s="13" t="s">
        <v>24</v>
      </c>
      <c r="F46" s="14" t="s">
        <v>28</v>
      </c>
      <c r="G46" s="13">
        <v>700</v>
      </c>
      <c r="H46" s="13" t="s">
        <v>24</v>
      </c>
      <c r="I46" s="13"/>
      <c r="J46" s="13"/>
      <c r="K46" s="15">
        <v>7000</v>
      </c>
      <c r="L46" s="15"/>
      <c r="M46" s="15"/>
      <c r="N46" s="15">
        <v>7000</v>
      </c>
      <c r="O46" s="15"/>
      <c r="P46" s="15"/>
    </row>
    <row r="47" spans="1:16">
      <c r="A47" s="13">
        <v>64</v>
      </c>
      <c r="B47" s="14" t="s">
        <v>73</v>
      </c>
      <c r="C47" s="13"/>
      <c r="D47" s="13" t="s">
        <v>24</v>
      </c>
      <c r="E47" s="13" t="s">
        <v>24</v>
      </c>
      <c r="F47" s="14" t="s">
        <v>28</v>
      </c>
      <c r="G47" s="13"/>
      <c r="H47" s="13" t="s">
        <v>24</v>
      </c>
      <c r="I47" s="17"/>
      <c r="J47" s="17"/>
      <c r="K47" s="15"/>
      <c r="L47" s="15"/>
      <c r="M47" s="15"/>
      <c r="N47" s="15"/>
      <c r="O47" s="15"/>
      <c r="P47" s="15"/>
    </row>
    <row r="48" spans="1:16">
      <c r="A48" s="13">
        <v>65</v>
      </c>
      <c r="B48" s="13" t="s">
        <v>74</v>
      </c>
      <c r="C48" s="13"/>
      <c r="D48" s="13" t="s">
        <v>24</v>
      </c>
      <c r="E48" s="13" t="s">
        <v>24</v>
      </c>
      <c r="F48" s="14" t="s">
        <v>28</v>
      </c>
      <c r="G48" s="13"/>
      <c r="H48" s="13" t="s">
        <v>24</v>
      </c>
      <c r="I48" s="17"/>
      <c r="J48" s="17"/>
      <c r="K48" s="15"/>
      <c r="L48" s="15"/>
      <c r="M48" s="15"/>
      <c r="N48" s="15"/>
      <c r="O48" s="15"/>
      <c r="P48" s="15"/>
    </row>
    <row r="49" spans="1:16">
      <c r="A49" s="13">
        <v>67</v>
      </c>
      <c r="B49" s="13" t="s">
        <v>75</v>
      </c>
      <c r="C49" s="13"/>
      <c r="D49" s="13" t="s">
        <v>24</v>
      </c>
      <c r="E49" s="13" t="s">
        <v>24</v>
      </c>
      <c r="F49" s="14" t="s">
        <v>28</v>
      </c>
      <c r="G49" s="13"/>
      <c r="H49" s="13" t="s">
        <v>24</v>
      </c>
      <c r="I49" s="17"/>
      <c r="J49" s="17"/>
      <c r="K49" s="15"/>
      <c r="L49" s="15"/>
      <c r="M49" s="15"/>
      <c r="N49" s="15"/>
      <c r="O49" s="15"/>
      <c r="P49" s="15"/>
    </row>
    <row r="50" spans="1:16">
      <c r="A50" s="13">
        <v>69</v>
      </c>
      <c r="B50" s="13" t="s">
        <v>76</v>
      </c>
      <c r="C50" s="13"/>
      <c r="D50" s="13" t="s">
        <v>24</v>
      </c>
      <c r="E50" s="13" t="s">
        <v>24</v>
      </c>
      <c r="F50" s="14" t="s">
        <v>43</v>
      </c>
      <c r="G50" s="13"/>
      <c r="H50" s="13" t="s">
        <v>24</v>
      </c>
      <c r="I50" s="17"/>
      <c r="J50" s="17"/>
      <c r="K50" s="15"/>
      <c r="L50" s="15"/>
      <c r="M50" s="15"/>
      <c r="N50" s="15"/>
      <c r="O50" s="15"/>
      <c r="P50" s="15"/>
    </row>
    <row r="51" spans="1:16">
      <c r="A51" s="13">
        <v>71</v>
      </c>
      <c r="B51" s="14" t="s">
        <v>77</v>
      </c>
      <c r="C51" s="13"/>
      <c r="D51" s="13" t="s">
        <v>24</v>
      </c>
      <c r="E51" s="13" t="s">
        <v>24</v>
      </c>
      <c r="F51" s="13" t="s">
        <v>24</v>
      </c>
      <c r="G51" s="13"/>
      <c r="H51" s="13" t="s">
        <v>24</v>
      </c>
      <c r="I51" s="17"/>
      <c r="J51" s="17"/>
      <c r="K51" s="15"/>
      <c r="L51" s="15"/>
      <c r="M51" s="15"/>
      <c r="N51" s="15"/>
      <c r="O51" s="15"/>
      <c r="P51" s="15"/>
    </row>
    <row r="52" spans="1:16">
      <c r="A52" s="13">
        <v>72</v>
      </c>
      <c r="B52" s="13" t="s">
        <v>78</v>
      </c>
      <c r="C52" s="13"/>
      <c r="D52" s="13" t="s">
        <v>24</v>
      </c>
      <c r="E52" s="13" t="s">
        <v>24</v>
      </c>
      <c r="F52" s="14" t="s">
        <v>28</v>
      </c>
      <c r="G52" s="13"/>
      <c r="H52" s="13" t="s">
        <v>24</v>
      </c>
      <c r="I52" s="17"/>
      <c r="J52" s="17"/>
      <c r="K52" s="15"/>
      <c r="L52" s="15"/>
      <c r="M52" s="15"/>
      <c r="N52" s="15"/>
      <c r="O52" s="15"/>
      <c r="P52" s="15"/>
    </row>
    <row r="53" spans="1:16">
      <c r="A53" s="13">
        <v>74</v>
      </c>
      <c r="B53" s="13" t="s">
        <v>79</v>
      </c>
      <c r="C53" s="13"/>
      <c r="D53" s="13" t="s">
        <v>24</v>
      </c>
      <c r="E53" s="13" t="s">
        <v>24</v>
      </c>
      <c r="F53" s="14" t="s">
        <v>80</v>
      </c>
      <c r="G53" s="13"/>
      <c r="H53" s="13" t="s">
        <v>24</v>
      </c>
      <c r="I53" s="17"/>
      <c r="J53" s="17"/>
      <c r="K53" s="15"/>
      <c r="L53" s="15"/>
      <c r="M53" s="15"/>
      <c r="N53" s="15"/>
      <c r="O53" s="15"/>
      <c r="P53" s="15"/>
    </row>
    <row r="54" spans="1:16">
      <c r="A54" s="13">
        <v>76</v>
      </c>
      <c r="B54" s="13" t="s">
        <v>81</v>
      </c>
      <c r="C54" s="13"/>
      <c r="D54" s="13" t="s">
        <v>24</v>
      </c>
      <c r="E54" s="13" t="s">
        <v>24</v>
      </c>
      <c r="F54" s="14" t="s">
        <v>48</v>
      </c>
      <c r="G54" s="13"/>
      <c r="H54" s="13" t="s">
        <v>24</v>
      </c>
      <c r="I54" s="17"/>
      <c r="J54" s="17"/>
      <c r="K54" s="15"/>
      <c r="L54" s="15"/>
      <c r="M54" s="15"/>
      <c r="N54" s="15"/>
      <c r="O54" s="15"/>
      <c r="P54" s="15"/>
    </row>
    <row r="55" spans="1:16">
      <c r="A55" s="13">
        <v>78</v>
      </c>
      <c r="B55" s="14" t="s">
        <v>82</v>
      </c>
      <c r="C55" s="13">
        <f>C56+C57+C58+C59+C60+C61+C62</f>
        <v>5334</v>
      </c>
      <c r="D55" s="13" t="s">
        <v>24</v>
      </c>
      <c r="E55" s="13" t="s">
        <v>24</v>
      </c>
      <c r="F55" s="13"/>
      <c r="G55" s="13"/>
      <c r="H55" s="13" t="s">
        <v>24</v>
      </c>
      <c r="I55" s="13">
        <f>I56+I57+I58+I59+I60+I61+I62</f>
        <v>98654</v>
      </c>
      <c r="J55" s="13">
        <f t="shared" ref="J55:P55" si="5">J56+J57+J58+J59+J60+J61+J62</f>
        <v>379627</v>
      </c>
      <c r="K55" s="15">
        <f t="shared" si="5"/>
        <v>104194.379045</v>
      </c>
      <c r="L55" s="15">
        <f t="shared" si="5"/>
        <v>12371.16158</v>
      </c>
      <c r="M55" s="15"/>
      <c r="N55" s="15">
        <f t="shared" si="5"/>
        <v>86433.217465</v>
      </c>
      <c r="O55" s="15">
        <f t="shared" si="5"/>
        <v>5390</v>
      </c>
      <c r="P55" s="15"/>
    </row>
    <row r="56" spans="1:16">
      <c r="A56" s="13">
        <v>79</v>
      </c>
      <c r="B56" s="14" t="s">
        <v>83</v>
      </c>
      <c r="C56" s="13">
        <v>202</v>
      </c>
      <c r="D56" s="13" t="s">
        <v>24</v>
      </c>
      <c r="E56" s="13" t="s">
        <v>24</v>
      </c>
      <c r="F56" s="14" t="s">
        <v>84</v>
      </c>
      <c r="G56" s="13">
        <v>465.279</v>
      </c>
      <c r="H56" s="13" t="s">
        <v>24</v>
      </c>
      <c r="I56" s="13">
        <v>15190</v>
      </c>
      <c r="J56" s="13">
        <v>60731</v>
      </c>
      <c r="K56" s="15">
        <v>25390.167625</v>
      </c>
      <c r="L56" s="15"/>
      <c r="M56" s="15"/>
      <c r="N56" s="15">
        <v>25390.167625</v>
      </c>
      <c r="O56" s="15"/>
      <c r="P56" s="15"/>
    </row>
    <row r="57" spans="1:16">
      <c r="A57" s="13">
        <v>81</v>
      </c>
      <c r="B57" s="14" t="s">
        <v>85</v>
      </c>
      <c r="C57" s="13">
        <v>419</v>
      </c>
      <c r="D57" s="13" t="s">
        <v>24</v>
      </c>
      <c r="E57" s="13" t="s">
        <v>24</v>
      </c>
      <c r="F57" s="14" t="s">
        <v>84</v>
      </c>
      <c r="G57" s="15">
        <v>460.7407</v>
      </c>
      <c r="H57" s="13" t="s">
        <v>24</v>
      </c>
      <c r="I57" s="13">
        <v>20521</v>
      </c>
      <c r="J57" s="13">
        <v>81381</v>
      </c>
      <c r="K57" s="15">
        <v>12371.16158</v>
      </c>
      <c r="L57" s="15">
        <v>12371.16158</v>
      </c>
      <c r="M57" s="15"/>
      <c r="N57" s="15"/>
      <c r="O57" s="15"/>
      <c r="P57" s="15"/>
    </row>
    <row r="58" spans="1:16">
      <c r="A58" s="13">
        <v>83</v>
      </c>
      <c r="B58" s="14" t="s">
        <v>86</v>
      </c>
      <c r="C58" s="13">
        <v>4364</v>
      </c>
      <c r="D58" s="13" t="s">
        <v>24</v>
      </c>
      <c r="E58" s="13" t="s">
        <v>24</v>
      </c>
      <c r="F58" s="14" t="s">
        <v>87</v>
      </c>
      <c r="G58" s="13">
        <v>4364</v>
      </c>
      <c r="H58" s="13" t="s">
        <v>24</v>
      </c>
      <c r="I58" s="13">
        <v>4364</v>
      </c>
      <c r="J58" s="13">
        <v>9159</v>
      </c>
      <c r="K58" s="15">
        <v>4849.2</v>
      </c>
      <c r="L58" s="15"/>
      <c r="M58" s="15"/>
      <c r="N58" s="15">
        <v>4849.2</v>
      </c>
      <c r="O58" s="15"/>
      <c r="P58" s="15"/>
    </row>
    <row r="59" spans="1:16">
      <c r="A59" s="13">
        <v>85</v>
      </c>
      <c r="B59" s="14" t="s">
        <v>88</v>
      </c>
      <c r="C59" s="13">
        <v>230</v>
      </c>
      <c r="D59" s="13" t="s">
        <v>24</v>
      </c>
      <c r="E59" s="13" t="s">
        <v>24</v>
      </c>
      <c r="F59" s="14" t="s">
        <v>48</v>
      </c>
      <c r="G59" s="13">
        <v>230</v>
      </c>
      <c r="H59" s="13" t="s">
        <v>24</v>
      </c>
      <c r="I59" s="13">
        <v>49303</v>
      </c>
      <c r="J59" s="13">
        <v>196218</v>
      </c>
      <c r="K59" s="15">
        <v>39184.09984</v>
      </c>
      <c r="L59" s="15"/>
      <c r="M59" s="15"/>
      <c r="N59" s="15">
        <v>39184.09984</v>
      </c>
      <c r="O59" s="15"/>
      <c r="P59" s="15"/>
    </row>
    <row r="60" spans="1:16">
      <c r="A60" s="13">
        <v>87</v>
      </c>
      <c r="B60" s="14" t="s">
        <v>89</v>
      </c>
      <c r="C60" s="13">
        <v>109</v>
      </c>
      <c r="D60" s="13" t="s">
        <v>24</v>
      </c>
      <c r="E60" s="13" t="s">
        <v>24</v>
      </c>
      <c r="F60" s="14" t="s">
        <v>48</v>
      </c>
      <c r="G60" s="13">
        <v>109</v>
      </c>
      <c r="H60" s="13" t="s">
        <v>24</v>
      </c>
      <c r="I60" s="13">
        <v>9276</v>
      </c>
      <c r="J60" s="13">
        <v>32138</v>
      </c>
      <c r="K60" s="15">
        <v>5390</v>
      </c>
      <c r="L60" s="15"/>
      <c r="M60" s="15"/>
      <c r="N60" s="15"/>
      <c r="O60" s="15">
        <v>5390</v>
      </c>
      <c r="P60" s="15"/>
    </row>
    <row r="61" spans="1:16">
      <c r="A61" s="13">
        <v>89</v>
      </c>
      <c r="B61" s="14" t="s">
        <v>90</v>
      </c>
      <c r="C61" s="13"/>
      <c r="D61" s="13" t="s">
        <v>24</v>
      </c>
      <c r="E61" s="13" t="s">
        <v>24</v>
      </c>
      <c r="F61" s="14" t="s">
        <v>48</v>
      </c>
      <c r="G61" s="13"/>
      <c r="H61" s="13" t="s">
        <v>24</v>
      </c>
      <c r="I61" s="17"/>
      <c r="J61" s="17"/>
      <c r="K61" s="15"/>
      <c r="L61" s="15"/>
      <c r="M61" s="15"/>
      <c r="N61" s="15"/>
      <c r="O61" s="15"/>
      <c r="P61" s="15"/>
    </row>
    <row r="62" spans="1:16">
      <c r="A62" s="13">
        <v>91</v>
      </c>
      <c r="B62" s="14" t="s">
        <v>91</v>
      </c>
      <c r="C62" s="13">
        <v>10</v>
      </c>
      <c r="D62" s="13" t="s">
        <v>24</v>
      </c>
      <c r="E62" s="13" t="s">
        <v>24</v>
      </c>
      <c r="F62" s="14" t="s">
        <v>48</v>
      </c>
      <c r="G62" s="13">
        <v>10</v>
      </c>
      <c r="H62" s="13" t="s">
        <v>24</v>
      </c>
      <c r="I62" s="13"/>
      <c r="J62" s="13"/>
      <c r="K62" s="15">
        <v>17009.75</v>
      </c>
      <c r="L62" s="15"/>
      <c r="M62" s="15"/>
      <c r="N62" s="15">
        <v>17009.75</v>
      </c>
      <c r="O62" s="15"/>
      <c r="P62" s="15"/>
    </row>
    <row r="63" spans="1:16">
      <c r="A63" s="13">
        <v>93</v>
      </c>
      <c r="B63" s="14" t="s">
        <v>92</v>
      </c>
      <c r="C63" s="13">
        <v>151</v>
      </c>
      <c r="D63" s="13" t="s">
        <v>24</v>
      </c>
      <c r="E63" s="13" t="s">
        <v>24</v>
      </c>
      <c r="F63" s="13"/>
      <c r="G63" s="13">
        <v>4473</v>
      </c>
      <c r="H63" s="13" t="s">
        <v>24</v>
      </c>
      <c r="I63" s="13">
        <v>7116</v>
      </c>
      <c r="J63" s="13">
        <v>22919</v>
      </c>
      <c r="K63" s="15">
        <v>423382.8</v>
      </c>
      <c r="L63" s="15">
        <v>1308</v>
      </c>
      <c r="M63" s="15"/>
      <c r="N63" s="15">
        <v>422074.8</v>
      </c>
      <c r="O63" s="15"/>
      <c r="P63" s="15"/>
    </row>
    <row r="64" spans="1:16">
      <c r="A64" s="13">
        <v>94</v>
      </c>
      <c r="B64" s="14" t="s">
        <v>93</v>
      </c>
      <c r="C64" s="13">
        <v>80</v>
      </c>
      <c r="D64" s="13" t="s">
        <v>24</v>
      </c>
      <c r="E64" s="13" t="s">
        <v>24</v>
      </c>
      <c r="F64" s="13"/>
      <c r="G64" s="13">
        <v>4402</v>
      </c>
      <c r="H64" s="13" t="s">
        <v>24</v>
      </c>
      <c r="I64" s="13">
        <v>4360</v>
      </c>
      <c r="J64" s="13">
        <v>13080</v>
      </c>
      <c r="K64" s="15">
        <v>196726</v>
      </c>
      <c r="L64" s="15">
        <v>1308</v>
      </c>
      <c r="M64" s="15"/>
      <c r="N64" s="15">
        <v>195418</v>
      </c>
      <c r="O64" s="15"/>
      <c r="P64" s="15"/>
    </row>
    <row r="65" spans="1:16">
      <c r="A65" s="13">
        <v>95</v>
      </c>
      <c r="B65" s="13" t="s">
        <v>94</v>
      </c>
      <c r="C65" s="13">
        <v>70</v>
      </c>
      <c r="D65" s="13" t="s">
        <v>24</v>
      </c>
      <c r="E65" s="13" t="s">
        <v>24</v>
      </c>
      <c r="F65" s="14" t="s">
        <v>56</v>
      </c>
      <c r="G65" s="13">
        <v>4360</v>
      </c>
      <c r="H65" s="13" t="s">
        <v>24</v>
      </c>
      <c r="I65" s="13">
        <v>4360</v>
      </c>
      <c r="J65" s="13">
        <v>13080</v>
      </c>
      <c r="K65" s="15">
        <v>1308</v>
      </c>
      <c r="L65" s="15">
        <v>1308</v>
      </c>
      <c r="M65" s="15"/>
      <c r="N65" s="15"/>
      <c r="O65" s="15"/>
      <c r="P65" s="15"/>
    </row>
    <row r="66" spans="1:16">
      <c r="A66" s="13">
        <v>97</v>
      </c>
      <c r="B66" s="13" t="s">
        <v>95</v>
      </c>
      <c r="C66" s="13">
        <v>5</v>
      </c>
      <c r="D66" s="13" t="s">
        <v>24</v>
      </c>
      <c r="E66" s="13" t="s">
        <v>24</v>
      </c>
      <c r="F66" s="14" t="s">
        <v>96</v>
      </c>
      <c r="G66" s="13">
        <v>42</v>
      </c>
      <c r="H66" s="13" t="s">
        <v>24</v>
      </c>
      <c r="I66" s="13"/>
      <c r="J66" s="13"/>
      <c r="K66" s="15">
        <v>44482.38</v>
      </c>
      <c r="L66" s="15"/>
      <c r="M66" s="15"/>
      <c r="N66" s="15">
        <v>44482.38</v>
      </c>
      <c r="O66" s="15"/>
      <c r="P66" s="15"/>
    </row>
    <row r="67" spans="1:16">
      <c r="A67" s="13">
        <v>99</v>
      </c>
      <c r="B67" s="13" t="s">
        <v>97</v>
      </c>
      <c r="C67" s="13">
        <v>5</v>
      </c>
      <c r="D67" s="13" t="s">
        <v>24</v>
      </c>
      <c r="E67" s="13" t="s">
        <v>24</v>
      </c>
      <c r="F67" s="14" t="s">
        <v>96</v>
      </c>
      <c r="G67" s="13"/>
      <c r="H67" s="13" t="s">
        <v>24</v>
      </c>
      <c r="I67" s="13"/>
      <c r="J67" s="13"/>
      <c r="K67" s="15">
        <v>150935.62</v>
      </c>
      <c r="L67" s="15"/>
      <c r="M67" s="15"/>
      <c r="N67" s="15">
        <v>150935.62</v>
      </c>
      <c r="O67" s="15"/>
      <c r="P67" s="15"/>
    </row>
    <row r="68" spans="1:16">
      <c r="A68" s="13">
        <v>101</v>
      </c>
      <c r="B68" s="14" t="s">
        <v>98</v>
      </c>
      <c r="C68" s="13">
        <v>23</v>
      </c>
      <c r="D68" s="13" t="s">
        <v>24</v>
      </c>
      <c r="E68" s="13" t="s">
        <v>24</v>
      </c>
      <c r="F68" s="14" t="s">
        <v>43</v>
      </c>
      <c r="G68" s="13">
        <v>23</v>
      </c>
      <c r="H68" s="13" t="s">
        <v>24</v>
      </c>
      <c r="I68" s="13"/>
      <c r="J68" s="13"/>
      <c r="K68" s="15">
        <v>220896.8</v>
      </c>
      <c r="L68" s="15"/>
      <c r="M68" s="15"/>
      <c r="N68" s="15">
        <v>220896.8</v>
      </c>
      <c r="O68" s="15"/>
      <c r="P68" s="15"/>
    </row>
    <row r="69" spans="1:16">
      <c r="A69" s="13">
        <v>102</v>
      </c>
      <c r="B69" s="13" t="s">
        <v>99</v>
      </c>
      <c r="C69" s="13">
        <v>1</v>
      </c>
      <c r="D69" s="13" t="s">
        <v>24</v>
      </c>
      <c r="E69" s="13" t="s">
        <v>24</v>
      </c>
      <c r="F69" s="14" t="s">
        <v>43</v>
      </c>
      <c r="G69" s="13">
        <v>1</v>
      </c>
      <c r="H69" s="13" t="s">
        <v>24</v>
      </c>
      <c r="I69" s="17"/>
      <c r="J69" s="17"/>
      <c r="K69" s="15">
        <v>2700</v>
      </c>
      <c r="L69" s="15"/>
      <c r="M69" s="15"/>
      <c r="N69" s="15">
        <v>2700</v>
      </c>
      <c r="O69" s="15"/>
      <c r="P69" s="15"/>
    </row>
    <row r="70" spans="1:16">
      <c r="A70" s="13">
        <v>108</v>
      </c>
      <c r="B70" s="14" t="s">
        <v>100</v>
      </c>
      <c r="C70" s="13"/>
      <c r="D70" s="13" t="s">
        <v>24</v>
      </c>
      <c r="E70" s="13" t="s">
        <v>24</v>
      </c>
      <c r="F70" s="14" t="s">
        <v>48</v>
      </c>
      <c r="G70" s="13"/>
      <c r="H70" s="13" t="s">
        <v>24</v>
      </c>
      <c r="I70" s="17"/>
      <c r="J70" s="17"/>
      <c r="K70" s="15"/>
      <c r="L70" s="15"/>
      <c r="M70" s="15"/>
      <c r="N70" s="15"/>
      <c r="O70" s="15"/>
      <c r="P70" s="15"/>
    </row>
    <row r="71" spans="1:16">
      <c r="A71" s="13">
        <v>110</v>
      </c>
      <c r="B71" s="14" t="s">
        <v>101</v>
      </c>
      <c r="C71" s="13"/>
      <c r="D71" s="13" t="s">
        <v>24</v>
      </c>
      <c r="E71" s="13" t="s">
        <v>24</v>
      </c>
      <c r="F71" s="14" t="s">
        <v>48</v>
      </c>
      <c r="G71" s="13"/>
      <c r="H71" s="13" t="s">
        <v>24</v>
      </c>
      <c r="I71" s="17"/>
      <c r="J71" s="17"/>
      <c r="K71" s="15"/>
      <c r="L71" s="15"/>
      <c r="M71" s="15"/>
      <c r="N71" s="15"/>
      <c r="O71" s="15"/>
      <c r="P71" s="15"/>
    </row>
    <row r="72" ht="24" spans="1:16">
      <c r="A72" s="13">
        <v>112</v>
      </c>
      <c r="B72" s="14" t="s">
        <v>102</v>
      </c>
      <c r="C72" s="13">
        <v>48</v>
      </c>
      <c r="D72" s="13" t="s">
        <v>24</v>
      </c>
      <c r="E72" s="13" t="s">
        <v>24</v>
      </c>
      <c r="F72" s="14" t="s">
        <v>43</v>
      </c>
      <c r="G72" s="13">
        <v>48</v>
      </c>
      <c r="H72" s="13" t="s">
        <v>24</v>
      </c>
      <c r="I72" s="13">
        <v>2756</v>
      </c>
      <c r="J72" s="13">
        <v>9839</v>
      </c>
      <c r="K72" s="15">
        <v>5760</v>
      </c>
      <c r="L72" s="15"/>
      <c r="M72" s="15"/>
      <c r="N72" s="15">
        <v>5760</v>
      </c>
      <c r="O72" s="15"/>
      <c r="P72" s="15"/>
    </row>
    <row r="73" ht="24" spans="1:16">
      <c r="A73" s="13">
        <v>114</v>
      </c>
      <c r="B73" s="14" t="s">
        <v>103</v>
      </c>
      <c r="C73" s="13"/>
      <c r="D73" s="13" t="s">
        <v>24</v>
      </c>
      <c r="E73" s="13" t="s">
        <v>24</v>
      </c>
      <c r="F73" s="14" t="s">
        <v>43</v>
      </c>
      <c r="G73" s="13"/>
      <c r="H73" s="13" t="s">
        <v>24</v>
      </c>
      <c r="I73" s="17"/>
      <c r="J73" s="17"/>
      <c r="K73" s="15"/>
      <c r="L73" s="15"/>
      <c r="M73" s="15"/>
      <c r="N73" s="15"/>
      <c r="O73" s="15"/>
      <c r="P73" s="15"/>
    </row>
  </sheetData>
  <mergeCells count="11">
    <mergeCell ref="A2:P2"/>
    <mergeCell ref="A3:E3"/>
    <mergeCell ref="I3:P3"/>
    <mergeCell ref="D4:E4"/>
    <mergeCell ref="F4:H4"/>
    <mergeCell ref="I4:J4"/>
    <mergeCell ref="L4:P4"/>
    <mergeCell ref="A4:A5"/>
    <mergeCell ref="B4:B5"/>
    <mergeCell ref="C4:C5"/>
    <mergeCell ref="K4:K5"/>
  </mergeCells>
  <dataValidations count="1">
    <dataValidation allowBlank="1" showInputMessage="1" showErrorMessage="1" sqref="A2 A3"/>
  </dataValidations>
  <pageMargins left="0.751388888888889" right="0.751388888888889" top="1" bottom="1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楚雄州禄丰县党政机关单位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禄丰市乡村振兴局管理员</dc:creator>
  <cp:lastModifiedBy>禄丰市乡村振兴局管理员</cp:lastModifiedBy>
  <dcterms:created xsi:type="dcterms:W3CDTF">2022-05-23T02:24:00Z</dcterms:created>
  <dcterms:modified xsi:type="dcterms:W3CDTF">2022-07-14T03:22:28Z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