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10" windowHeight="12375" activeTab="3"/>
  </bookViews>
  <sheets>
    <sheet name="广通镇财政拨款收支预算总表01" sheetId="2" r:id="rId1"/>
    <sheet name="广通镇一般公共预算支出表02" sheetId="4" r:id="rId2"/>
    <sheet name="广通镇部门经济分类支出科目表20" sheetId="5" r:id="rId3"/>
    <sheet name="广通镇项目支出预算表09" sheetId="3" r:id="rId4"/>
  </sheets>
  <definedNames>
    <definedName name="_xlnm.Print_Area" localSheetId="2">广通镇部门经济分类支出科目表20!$A$1:$C$35</definedName>
    <definedName name="_xlnm.Print_Area" localSheetId="0">广通镇财政拨款收支预算总表01!$A$1:$D$36</definedName>
    <definedName name="_xlnm.Print_Titles" localSheetId="2">广通镇部门经济分类支出科目表20!$1:$2</definedName>
  </definedNames>
  <calcPr calcId="144525"/>
</workbook>
</file>

<file path=xl/sharedStrings.xml><?xml version="1.0" encoding="utf-8"?>
<sst xmlns="http://schemas.openxmlformats.org/spreadsheetml/2006/main" count="270" uniqueCount="226">
  <si>
    <t>广通镇2023年财政拨款收支预算总表</t>
  </si>
  <si>
    <t>单位：元</t>
  </si>
  <si>
    <t>收　　　　　　　　入</t>
  </si>
  <si>
    <t>支　　　       　　　出</t>
  </si>
  <si>
    <t>项      目</t>
  </si>
  <si>
    <t>2023年预算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</si>
  <si>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</si>
  <si>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</si>
  <si>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</si>
  <si>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</si>
  <si>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</si>
  <si>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</si>
  <si>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</si>
  <si>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</si>
  <si>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</si>
  <si>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</si>
  <si>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</si>
  <si>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</si>
  <si>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</si>
  <si>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</si>
  <si>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</si>
  <si>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</si>
  <si>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</si>
  <si>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</si>
  <si>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</si>
  <si>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</si>
  <si>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</si>
  <si>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二、上年结转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</si>
  <si>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</si>
  <si>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</si>
  <si>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</si>
  <si>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</si>
  <si>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</si>
  <si>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</si>
  <si>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</si>
  <si>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</si>
  <si>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</si>
  <si>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</si>
  <si>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</si>
  <si>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</si>
  <si>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</si>
  <si>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</si>
  <si>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</si>
  <si>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</si>
  <si>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</si>
  <si>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</si>
  <si>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</si>
  <si>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</si>
  <si>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</si>
  <si>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收  入  总  计</t>
  </si>
  <si>
    <t>支  出  总  计</t>
  </si>
  <si>
    <t>广通镇2023年一般公共预算支出表</t>
  </si>
  <si>
    <t>功能分类科目</t>
  </si>
  <si>
    <t>2023年预算数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</si>
  <si>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</si>
  <si>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</si>
  <si>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</si>
  <si>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</si>
  <si>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</si>
  <si>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</si>
  <si>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</si>
  <si>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</si>
  <si>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</si>
  <si>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</si>
  <si>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</si>
  <si>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</si>
  <si>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</si>
  <si>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</si>
  <si>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</si>
  <si>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</si>
  <si>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</si>
  <si>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</si>
  <si>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</si>
  <si>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</si>
  <si>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</si>
  <si>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</si>
  <si>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</si>
  <si>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2010302</t>
  </si>
  <si>
    <t xml:space="preserve">    一般行政管理事务</t>
  </si>
  <si>
    <t>20106</t>
  </si>
  <si>
    <t xml:space="preserve">  财政事务</t>
  </si>
  <si>
    <t>2010601</t>
  </si>
  <si>
    <t>2010602</t>
  </si>
  <si>
    <t>20131</t>
  </si>
  <si>
    <t xml:space="preserve">  党委办公厅（室）及相关机构事务</t>
  </si>
  <si>
    <t>2013101</t>
  </si>
  <si>
    <t>2013102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</si>
  <si>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</si>
  <si>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</si>
  <si>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</si>
  <si>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</si>
  <si>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</si>
  <si>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</si>
  <si>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</si>
  <si>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</si>
  <si>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</si>
  <si>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</si>
  <si>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</si>
  <si>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</si>
  <si>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</si>
  <si>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</si>
  <si>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</si>
  <si>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</si>
  <si>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</si>
  <si>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</si>
  <si>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</si>
  <si>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</si>
  <si>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</si>
  <si>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</si>
  <si>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</si>
  <si>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</si>
  <si>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</si>
  <si>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</si>
  <si>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</si>
  <si>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</si>
  <si>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</si>
  <si>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</si>
  <si>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</si>
  <si>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</si>
  <si>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</si>
  <si>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</si>
  <si>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</si>
  <si>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</si>
  <si>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</si>
  <si>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</si>
  <si>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</si>
  <si>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</si>
  <si>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</si>
  <si>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</si>
  <si>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2130101</t>
  </si>
  <si>
    <t>21302</t>
  </si>
  <si>
    <t xml:space="preserve">  林业和草原</t>
  </si>
  <si>
    <t>2130201</t>
  </si>
  <si>
    <t>2130234</t>
  </si>
  <si>
    <t xml:space="preserve">    林业草原防灾减灾</t>
  </si>
  <si>
    <t>21303</t>
  </si>
  <si>
    <t xml:space="preserve">  水利</t>
  </si>
  <si>
    <t>2130301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</si>
  <si>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</si>
  <si>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</si>
  <si>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</si>
  <si>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</si>
  <si>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</si>
  <si>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</si>
  <si>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</si>
  <si>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</si>
  <si>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</si>
  <si>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</si>
  <si>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</si>
  <si>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广通镇2023年部门经济分类支出科目预算表</t>
  </si>
  <si>
    <t xml:space="preserve">                                                        单位：元</t>
  </si>
  <si>
    <t>部门预算经济科目编码及名称</t>
  </si>
  <si>
    <t>一般公共预算资金</t>
  </si>
  <si>
    <t>编码</t>
  </si>
  <si>
    <t>名称</t>
  </si>
  <si>
    <t>本级财力安排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</si>
  <si>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</si>
  <si>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</si>
  <si>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</si>
  <si>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</si>
  <si>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</si>
  <si>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</si>
  <si>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</si>
  <si>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</si>
  <si>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</si>
  <si>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</si>
  <si>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</si>
  <si>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</si>
  <si>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</si>
  <si>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</si>
  <si>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水费</t>
  </si>
  <si>
    <t>电费</t>
  </si>
  <si>
    <t>邮电费</t>
  </si>
  <si>
    <t>差旅费</t>
  </si>
  <si>
    <t>会议费</t>
  </si>
  <si>
    <t>公务接待费</t>
  </si>
  <si>
    <t>工会经费</t>
  </si>
  <si>
    <t>公务用车运行维护费</t>
  </si>
  <si>
    <t>其他交通费用</t>
  </si>
  <si>
    <t>对个人和家庭的补助</t>
  </si>
  <si>
    <t>退休费</t>
  </si>
  <si>
    <t>生活补助</t>
  </si>
  <si>
    <t>资本性支出</t>
  </si>
  <si>
    <t>办公设备购置</t>
  </si>
  <si>
    <t>基础设施建设</t>
  </si>
  <si>
    <t>公务用车购置</t>
  </si>
  <si>
    <t>合   计</t>
  </si>
  <si>
    <t>广通镇2023年项目支出预算表</t>
  </si>
  <si>
    <t xml:space="preserve">                                                                                           单位：元</t>
  </si>
  <si>
    <t>功能科目编码</t>
  </si>
  <si>
    <t/>
  </si>
  <si>
    <t>人代会会议经费</t>
  </si>
  <si>
    <t>人大代表活动经费和调研经费</t>
  </si>
  <si>
    <t>政府及站所工作经费</t>
  </si>
  <si>
    <t>统计及第五次全国经济普查经费</t>
  </si>
  <si>
    <t>乡镇基层武装专项经费</t>
  </si>
  <si>
    <t>团委妇联工作经费</t>
  </si>
  <si>
    <t>综治维稳及平安创建工作经费</t>
  </si>
  <si>
    <t>应急处置工作及自然灾害防治经费</t>
  </si>
  <si>
    <t>政务服务中心工作经费</t>
  </si>
  <si>
    <t>偿还基础设施建设工程欠款及本息资金</t>
  </si>
  <si>
    <t>群众文化发展经费</t>
  </si>
  <si>
    <t>集镇管理工作经费</t>
  </si>
  <si>
    <t>乡村振兴及城乡人居环境整治工作经费</t>
  </si>
  <si>
    <t>水务交通及河湖长制工作经费</t>
  </si>
  <si>
    <t>政府及站所公务用车运行维护经费</t>
  </si>
  <si>
    <t>公务用车购置费</t>
  </si>
  <si>
    <t>财政业务经费</t>
  </si>
  <si>
    <t>党建工作经费</t>
  </si>
  <si>
    <t>护林防火工作经费</t>
  </si>
  <si>
    <t>广通社区村级公用经费转移支付补助资金</t>
  </si>
  <si>
    <t>甸尾社区村级公用经费转移支付补助资金</t>
  </si>
  <si>
    <t>旧庄社区村级公用经费转移支付补助资金</t>
  </si>
  <si>
    <t>七屯村委会村级公用经费转移支付补助资金</t>
  </si>
  <si>
    <t>清风村委会村级公用经费转移支付补助资金</t>
  </si>
  <si>
    <t>西堡村委会村级公用经费转移支付补助资金</t>
  </si>
  <si>
    <t>几子湾村委会村级公用经费转移支付补助资金</t>
  </si>
  <si>
    <t>田心村委会村级公用经费转移支付补助资金</t>
  </si>
  <si>
    <t>大瓦房村委会村级公用经费转移支付补助资金</t>
  </si>
  <si>
    <t>平地村委会村级公用经费转移支付补助资金</t>
  </si>
  <si>
    <t>八屯村委会村级公用经费转移支付补助资金</t>
  </si>
  <si>
    <t>清水村委会村级公用经费转移支付补助资金</t>
  </si>
  <si>
    <t>塔石苴村委会村级公用经费转移支付补助资金</t>
  </si>
  <si>
    <t>雨多么村委会村级公用经费转移支付补助资金</t>
  </si>
  <si>
    <t>蒙七村委会村级公用经费转移支付补助资金</t>
  </si>
  <si>
    <t>新民村委会村级公用经费转移支付补助资金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</si>
</sst>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0"/>
      <name val="Arial"/>
      <charset val="1"/>
    </font>
    <font>
      <sz val="10"/>
      <color rgb="FF000000"/>
      <name val="Arial"/>
      <charset val="1"/>
    </font>
    <font>
      <b/>
      <sz val="20"/>
      <color rgb="FF000000"/>
      <name val="宋体"/>
      <charset val="134"/>
    </font>
    <font>
      <b/>
      <sz val="23.95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name val="Arial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22"/>
      <name val="Arial"/>
      <charset val="134"/>
    </font>
    <font>
      <b/>
      <sz val="9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35" fillId="22" borderId="10" applyNumberFormat="0" applyAlignment="0" applyProtection="0">
      <alignment vertical="center"/>
    </xf>
    <xf numFmtId="0" fontId="36" fillId="25" borderId="15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top"/>
      <protection locked="0"/>
    </xf>
  </cellStyleXfs>
  <cellXfs count="53">
    <xf numFmtId="0" fontId="0" fillId="0" borderId="0" xfId="0">
      <alignment vertical="center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center"/>
    </xf>
    <xf numFmtId="0" fontId="3" fillId="2" borderId="0" xfId="49" applyFont="1" applyFill="1" applyBorder="1" applyAlignment="1" applyProtection="1">
      <alignment horizontal="center" vertical="center" wrapText="1"/>
      <protection locked="0"/>
    </xf>
    <xf numFmtId="0" fontId="4" fillId="2" borderId="0" xfId="49" applyFont="1" applyFill="1" applyBorder="1" applyAlignment="1" applyProtection="1">
      <alignment horizontal="center" vertical="center" wrapText="1"/>
      <protection locked="0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vertical="top" wrapText="1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vertical="top" wrapText="1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4" fontId="8" fillId="0" borderId="5" xfId="49" applyNumberFormat="1" applyFont="1" applyFill="1" applyBorder="1" applyAlignment="1" applyProtection="1">
      <alignment horizontal="right" vertical="center"/>
      <protection locked="0"/>
    </xf>
    <xf numFmtId="0" fontId="9" fillId="2" borderId="5" xfId="49" applyFont="1" applyFill="1" applyBorder="1" applyAlignment="1" applyProtection="1">
      <alignment horizontal="left" vertical="center" wrapText="1"/>
      <protection locked="0"/>
    </xf>
    <xf numFmtId="4" fontId="9" fillId="0" borderId="5" xfId="49" applyNumberFormat="1" applyFont="1" applyFill="1" applyBorder="1" applyAlignment="1" applyProtection="1">
      <alignment horizontal="right" vertical="center"/>
      <protection locked="0"/>
    </xf>
    <xf numFmtId="0" fontId="9" fillId="2" borderId="5" xfId="49" applyFont="1" applyFill="1" applyBorder="1" applyAlignment="1" applyProtection="1">
      <alignment horizontal="left" vertical="center"/>
    </xf>
    <xf numFmtId="0" fontId="10" fillId="0" borderId="5" xfId="49" applyFont="1" applyFill="1" applyBorder="1" applyAlignment="1" applyProtection="1"/>
    <xf numFmtId="4" fontId="9" fillId="0" borderId="5" xfId="49" applyNumberFormat="1" applyFont="1" applyFill="1" applyBorder="1" applyAlignment="1" applyProtection="1">
      <alignment horizontal="right" vertical="center"/>
    </xf>
    <xf numFmtId="0" fontId="11" fillId="0" borderId="5" xfId="49" applyFont="1" applyFill="1" applyBorder="1" applyAlignment="1" applyProtection="1"/>
    <xf numFmtId="0" fontId="12" fillId="0" borderId="7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13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2" borderId="7" xfId="49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/>
    </xf>
    <xf numFmtId="0" fontId="14" fillId="2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left" vertical="center"/>
    </xf>
    <xf numFmtId="0" fontId="16" fillId="2" borderId="7" xfId="49" applyFont="1" applyFill="1" applyBorder="1" applyAlignment="1" applyProtection="1">
      <alignment horizontal="left" vertical="center" wrapText="1"/>
      <protection locked="0"/>
    </xf>
    <xf numFmtId="4" fontId="16" fillId="0" borderId="7" xfId="49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left" vertical="center"/>
    </xf>
    <xf numFmtId="0" fontId="5" fillId="2" borderId="7" xfId="49" applyFont="1" applyFill="1" applyBorder="1" applyAlignment="1" applyProtection="1">
      <alignment vertical="center" wrapText="1"/>
      <protection locked="0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left" vertical="center" wrapText="1"/>
      <protection locked="0"/>
    </xf>
    <xf numFmtId="0" fontId="16" fillId="2" borderId="7" xfId="49" applyFont="1" applyFill="1" applyBorder="1" applyAlignment="1" applyProtection="1">
      <alignment horizontal="center" vertical="center" wrapText="1"/>
      <protection locked="0"/>
    </xf>
    <xf numFmtId="0" fontId="18" fillId="2" borderId="0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7" fillId="0" borderId="9" xfId="49" applyFont="1" applyFill="1" applyBorder="1" applyAlignment="1" applyProtection="1">
      <alignment vertical="top" wrapText="1"/>
      <protection locked="0"/>
    </xf>
    <xf numFmtId="0" fontId="8" fillId="2" borderId="5" xfId="49" applyFont="1" applyFill="1" applyBorder="1" applyAlignment="1" applyProtection="1">
      <alignment vertical="center" wrapText="1"/>
      <protection locked="0"/>
    </xf>
    <xf numFmtId="4" fontId="8" fillId="0" borderId="5" xfId="49" applyNumberFormat="1" applyFont="1" applyFill="1" applyBorder="1" applyAlignment="1" applyProtection="1">
      <alignment vertical="center"/>
      <protection locked="0"/>
    </xf>
    <xf numFmtId="0" fontId="8" fillId="2" borderId="5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vertical="center" wrapText="1"/>
      <protection locked="0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6" xfId="49" applyFont="1" applyFill="1" applyBorder="1" applyAlignment="1" applyProtection="1">
      <alignment vertical="center"/>
      <protection locked="0"/>
    </xf>
    <xf numFmtId="0" fontId="8" fillId="0" borderId="6" xfId="49" applyFont="1" applyFill="1" applyBorder="1" applyAlignment="1" applyProtection="1">
      <alignment vertical="top" wrapText="1"/>
      <protection locked="0"/>
    </xf>
    <xf numFmtId="0" fontId="20" fillId="0" borderId="6" xfId="49" applyFont="1" applyFill="1" applyBorder="1" applyAlignment="1" applyProtection="1">
      <alignment horizontal="center" vertical="center" wrapText="1"/>
      <protection locked="0"/>
    </xf>
    <xf numFmtId="0" fontId="20" fillId="0" borderId="6" xfId="49" applyFont="1" applyFill="1" applyBorder="1" applyAlignment="1" applyProtection="1">
      <alignment vertical="center"/>
      <protection locked="0"/>
    </xf>
    <xf numFmtId="4" fontId="20" fillId="0" borderId="6" xfId="49" applyNumberFormat="1" applyFont="1" applyFill="1" applyBorder="1" applyAlignment="1" applyProtection="1">
      <alignment horizontal="right" vertical="center"/>
      <protection locked="0"/>
    </xf>
    <xf numFmtId="4" fontId="20" fillId="0" borderId="5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6"/>
  <sheetViews>
    <sheetView showGridLines="0" workbookViewId="0">
      <selection activeCell="G14" sqref="G14"/>
    </sheetView>
  </sheetViews>
  <sheetFormatPr defaultColWidth="8" defaultRowHeight="12.75" customHeight="1" outlineLevelCol="3"/>
  <cols>
    <col min="1" max="1" width="27.5" style="1" customWidth="1"/>
    <col min="2" max="2" width="17.625" style="1" customWidth="1"/>
    <col min="3" max="3" width="30.5" style="1" customWidth="1"/>
    <col min="4" max="4" width="17.625" style="1" customWidth="1"/>
    <col min="5" max="5" width="8" style="2" customWidth="1"/>
    <col min="6" max="16384" width="8" style="2"/>
  </cols>
  <sheetData>
    <row r="1" ht="42" customHeight="1" spans="1:4">
      <c r="A1" s="36" t="s">
        <v>0</v>
      </c>
      <c r="B1" s="36"/>
      <c r="C1" s="36"/>
      <c r="D1" s="36"/>
    </row>
    <row r="2" ht="17.25" customHeight="1" spans="1:4">
      <c r="A2" s="38" t="s">
        <v>1</v>
      </c>
      <c r="B2" s="38"/>
      <c r="C2" s="38"/>
      <c r="D2" s="38"/>
    </row>
    <row r="3" ht="20.1" customHeight="1" spans="1:4">
      <c r="A3" s="6" t="s">
        <v>2</v>
      </c>
      <c r="B3" s="39"/>
      <c r="C3" s="6" t="s">
        <v>3</v>
      </c>
      <c r="D3" s="7"/>
    </row>
    <row r="4" ht="20.1" customHeight="1" spans="1:4">
      <c r="A4" s="6" t="s">
        <v>4</v>
      </c>
      <c r="B4" s="6" t="s">
        <v>5</v>
      </c>
      <c r="C4" s="6" t="s">
        <v>6</v>
      </c>
      <c r="D4" s="9" t="s">
        <v>5</v>
      </c>
    </row>
    <row r="5" ht="20.1" customHeight="1" spans="1:4">
      <c r="A5" s="43" t="s">
        <v>7</v>
      </c>
      <c r="B5" s="44">
        <f>B6+B13+B14</f>
        <v>27848939.41</v>
      </c>
      <c r="C5" s="45" t="s">
        <v>8</v>
      </c>
      <c r="D5" s="44">
        <f>SUM(D6:D25)</f>
        <v>27848939.41</v>
      </c>
    </row>
    <row r="6" ht="20.1" customHeight="1" spans="1:4">
      <c r="A6" s="43" t="s">
        <v>9</v>
      </c>
      <c r="B6" s="44">
        <f>SUM(B7:B12)</f>
        <v>27848939.41</v>
      </c>
      <c r="C6" s="45" t="s">
        <v>10</v>
      </c>
      <c r="D6" s="44">
        <v>13457590.99</v>
      </c>
    </row>
    <row r="7" ht="20.1" customHeight="1" spans="1:4">
      <c r="A7" s="43" t="s">
        <v>11</v>
      </c>
      <c r="B7" s="44">
        <v>27848939.41</v>
      </c>
      <c r="C7" s="45" t="s">
        <v>12</v>
      </c>
      <c r="D7" s="44"/>
    </row>
    <row r="8" ht="20.1" customHeight="1" spans="1:4">
      <c r="A8" s="43" t="s">
        <v>13</v>
      </c>
      <c r="B8" s="44"/>
      <c r="C8" s="45" t="s">
        <v>14</v>
      </c>
      <c r="D8" s="44"/>
    </row>
    <row r="9" ht="20.1" customHeight="1" spans="1:4">
      <c r="A9" s="43" t="s">
        <v>15</v>
      </c>
      <c r="B9" s="44"/>
      <c r="C9" s="45" t="s">
        <v>16</v>
      </c>
      <c r="D9" s="44"/>
    </row>
    <row r="10" ht="20.1" customHeight="1" spans="1:4">
      <c r="A10" s="43" t="s">
        <v>17</v>
      </c>
      <c r="B10" s="44"/>
      <c r="C10" s="45" t="s">
        <v>18</v>
      </c>
      <c r="D10" s="44"/>
    </row>
    <row r="11" ht="20.1" customHeight="1" spans="1:4">
      <c r="A11" s="43" t="s">
        <v>19</v>
      </c>
      <c r="B11" s="46"/>
      <c r="C11" s="45" t="s">
        <v>20</v>
      </c>
      <c r="D11" s="44"/>
    </row>
    <row r="12" ht="20.1" customHeight="1" spans="1:4">
      <c r="A12" s="43" t="s">
        <v>21</v>
      </c>
      <c r="B12" s="44"/>
      <c r="C12" s="45" t="s">
        <v>22</v>
      </c>
      <c r="D12" s="44">
        <v>510203.31</v>
      </c>
    </row>
    <row r="13" ht="20.1" customHeight="1" spans="1:4">
      <c r="A13" s="43" t="s">
        <v>23</v>
      </c>
      <c r="B13" s="46"/>
      <c r="C13" s="45" t="s">
        <v>24</v>
      </c>
      <c r="D13" s="44">
        <v>4890851.69</v>
      </c>
    </row>
    <row r="14" ht="20.1" customHeight="1" spans="1:4">
      <c r="A14" s="43" t="s">
        <v>25</v>
      </c>
      <c r="B14" s="44"/>
      <c r="C14" s="45" t="s">
        <v>26</v>
      </c>
      <c r="D14" s="44"/>
    </row>
    <row r="15" ht="20.1" customHeight="1" spans="1:4">
      <c r="A15" s="43" t="s">
        <v>27</v>
      </c>
      <c r="B15" s="46"/>
      <c r="C15" s="45" t="s">
        <v>28</v>
      </c>
      <c r="D15" s="44">
        <v>1461429.56</v>
      </c>
    </row>
    <row r="16" ht="20.1" customHeight="1" spans="1:4">
      <c r="A16" s="43"/>
      <c r="B16" s="47"/>
      <c r="C16" s="45" t="s">
        <v>29</v>
      </c>
      <c r="D16" s="44"/>
    </row>
    <row r="17" ht="20.1" customHeight="1" spans="1:4">
      <c r="A17" s="43"/>
      <c r="B17" s="47"/>
      <c r="C17" s="45" t="s">
        <v>30</v>
      </c>
      <c r="D17" s="44">
        <v>645406.76</v>
      </c>
    </row>
    <row r="18" ht="20.1" customHeight="1" spans="1:4">
      <c r="A18" s="43"/>
      <c r="B18" s="47"/>
      <c r="C18" s="45" t="s">
        <v>31</v>
      </c>
      <c r="D18" s="44">
        <v>5639209.98</v>
      </c>
    </row>
    <row r="19" ht="20.1" customHeight="1" spans="1:4">
      <c r="A19" s="43"/>
      <c r="B19" s="47"/>
      <c r="C19" s="45" t="s">
        <v>32</v>
      </c>
      <c r="D19" s="44"/>
    </row>
    <row r="20" ht="20.1" customHeight="1" spans="1:4">
      <c r="A20" s="43"/>
      <c r="B20" s="47"/>
      <c r="C20" s="45" t="s">
        <v>33</v>
      </c>
      <c r="D20" s="44"/>
    </row>
    <row r="21" ht="20.1" customHeight="1" spans="1:4">
      <c r="A21" s="48"/>
      <c r="B21" s="47"/>
      <c r="C21" s="45" t="s">
        <v>34</v>
      </c>
      <c r="D21" s="44"/>
    </row>
    <row r="22" ht="20.1" customHeight="1" spans="1:4">
      <c r="A22" s="48"/>
      <c r="B22" s="47"/>
      <c r="C22" s="45" t="s">
        <v>35</v>
      </c>
      <c r="D22" s="44"/>
    </row>
    <row r="23" ht="20.1" customHeight="1" spans="1:4">
      <c r="A23" s="48"/>
      <c r="B23" s="47"/>
      <c r="C23" s="45" t="s">
        <v>36</v>
      </c>
      <c r="D23" s="44"/>
    </row>
    <row r="24" ht="20.1" customHeight="1" spans="1:4">
      <c r="A24" s="48"/>
      <c r="B24" s="47"/>
      <c r="C24" s="45" t="s">
        <v>37</v>
      </c>
      <c r="D24" s="44"/>
    </row>
    <row r="25" ht="20.1" customHeight="1" spans="1:4">
      <c r="A25" s="48"/>
      <c r="B25" s="47"/>
      <c r="C25" s="45" t="s">
        <v>38</v>
      </c>
      <c r="D25" s="44">
        <v>1244247.12</v>
      </c>
    </row>
    <row r="26" ht="20.1" customHeight="1" spans="1:4">
      <c r="A26" s="48"/>
      <c r="B26" s="47"/>
      <c r="C26" s="45" t="s">
        <v>39</v>
      </c>
      <c r="D26" s="44"/>
    </row>
    <row r="27" ht="20.1" customHeight="1" spans="1:4">
      <c r="A27" s="48"/>
      <c r="B27" s="47"/>
      <c r="C27" s="45" t="s">
        <v>40</v>
      </c>
      <c r="D27" s="44"/>
    </row>
    <row r="28" ht="20.1" customHeight="1" spans="1:4">
      <c r="A28" s="49"/>
      <c r="B28" s="50"/>
      <c r="C28" s="45" t="s">
        <v>41</v>
      </c>
      <c r="D28" s="44"/>
    </row>
    <row r="29" ht="20.1" customHeight="1" spans="1:4">
      <c r="A29" s="49"/>
      <c r="B29" s="50"/>
      <c r="C29" s="45" t="s">
        <v>42</v>
      </c>
      <c r="D29" s="44"/>
    </row>
    <row r="30" ht="20.1" customHeight="1" spans="1:4">
      <c r="A30" s="49"/>
      <c r="B30" s="50"/>
      <c r="C30" s="45" t="s">
        <v>43</v>
      </c>
      <c r="D30" s="44"/>
    </row>
    <row r="31" ht="20.1" customHeight="1" spans="1:4">
      <c r="A31" s="49"/>
      <c r="B31" s="50"/>
      <c r="C31" s="45" t="s">
        <v>44</v>
      </c>
      <c r="D31" s="44"/>
    </row>
    <row r="32" ht="20.1" customHeight="1" spans="1:4">
      <c r="A32" s="49"/>
      <c r="B32" s="50"/>
      <c r="C32" s="45" t="s">
        <v>45</v>
      </c>
      <c r="D32" s="44"/>
    </row>
    <row r="33" ht="20.1" customHeight="1" spans="1:4">
      <c r="A33" s="49"/>
      <c r="B33" s="50"/>
      <c r="C33" s="45" t="s">
        <v>46</v>
      </c>
      <c r="D33" s="44"/>
    </row>
    <row r="34" ht="20.1" customHeight="1" spans="1:4">
      <c r="A34" s="49"/>
      <c r="B34" s="50"/>
      <c r="C34" s="45" t="s">
        <v>47</v>
      </c>
      <c r="D34" s="44"/>
    </row>
    <row r="35" ht="20.1" customHeight="1" spans="1:4">
      <c r="A35" s="49"/>
      <c r="B35" s="50"/>
      <c r="C35" s="45" t="s">
        <v>48</v>
      </c>
      <c r="D35" s="12"/>
    </row>
    <row r="36" ht="20.1" customHeight="1" spans="1:4">
      <c r="A36" s="49" t="s">
        <v>49</v>
      </c>
      <c r="B36" s="51">
        <f>B5+B15</f>
        <v>27848939.41</v>
      </c>
      <c r="C36" s="49" t="s">
        <v>50</v>
      </c>
      <c r="D36" s="52">
        <f>D35+D5</f>
        <v>27848939.41</v>
      </c>
    </row>
  </sheetData>
  <mergeCells count="4">
    <mergeCell ref="A1:D1"/>
    <mergeCell ref="A2:D2"/>
    <mergeCell ref="A3:B3"/>
    <mergeCell ref="C3:D3"/>
  </mergeCells>
  <pageMargins left="0.905511811023622" right="0.511811023622047" top="0.748031496062992" bottom="0.748031496062992" header="0.275590551181102" footer="0.275590551181102"/>
  <pageSetup paperSize="9" scale="95" fitToHeight="0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opLeftCell="A4" workbookViewId="0">
      <selection activeCell="C23" sqref="C23"/>
    </sheetView>
  </sheetViews>
  <sheetFormatPr defaultColWidth="9" defaultRowHeight="13.5" outlineLevelCol="4"/>
  <cols>
    <col min="1" max="1" width="10.25" customWidth="1"/>
    <col min="2" max="2" width="29.875" customWidth="1"/>
    <col min="3" max="4" width="16.25" customWidth="1"/>
    <col min="5" max="5" width="15.125" customWidth="1"/>
  </cols>
  <sheetData>
    <row r="1" ht="30.75" customHeight="1" spans="1:5">
      <c r="A1" s="36" t="s">
        <v>51</v>
      </c>
      <c r="B1" s="37"/>
      <c r="C1" s="37"/>
      <c r="D1" s="37"/>
      <c r="E1" s="37"/>
    </row>
    <row r="2" spans="1:5">
      <c r="A2" s="38" t="s">
        <v>1</v>
      </c>
      <c r="B2" s="1"/>
      <c r="C2" s="1"/>
      <c r="D2" s="1"/>
      <c r="E2" s="1"/>
    </row>
    <row r="3" spans="1:5">
      <c r="A3" s="6" t="s">
        <v>52</v>
      </c>
      <c r="B3" s="7"/>
      <c r="C3" s="6" t="s">
        <v>53</v>
      </c>
      <c r="D3" s="39"/>
      <c r="E3" s="7"/>
    </row>
    <row r="4" spans="1:5">
      <c r="A4" s="8" t="s">
        <v>54</v>
      </c>
      <c r="B4" s="8" t="s">
        <v>55</v>
      </c>
      <c r="C4" s="6" t="s">
        <v>56</v>
      </c>
      <c r="D4" s="39"/>
      <c r="E4" s="7"/>
    </row>
    <row r="5" spans="1:5">
      <c r="A5" s="10"/>
      <c r="B5" s="10"/>
      <c r="C5" s="9" t="s">
        <v>57</v>
      </c>
      <c r="D5" s="9" t="s">
        <v>58</v>
      </c>
      <c r="E5" s="9" t="s">
        <v>59</v>
      </c>
    </row>
    <row r="6" spans="1:5">
      <c r="A6" s="11" t="s">
        <v>60</v>
      </c>
      <c r="B6" s="11" t="s">
        <v>60</v>
      </c>
      <c r="C6" s="11" t="s">
        <v>61</v>
      </c>
      <c r="D6" s="11" t="s">
        <v>62</v>
      </c>
      <c r="E6" s="11" t="s">
        <v>63</v>
      </c>
    </row>
    <row r="7" spans="1:5">
      <c r="A7" s="40" t="s">
        <v>64</v>
      </c>
      <c r="B7" s="40" t="s">
        <v>65</v>
      </c>
      <c r="C7" s="41">
        <f>D7+E7</f>
        <v>13457590.99</v>
      </c>
      <c r="D7" s="41">
        <f>SUM(D8,D12,D15,D18)</f>
        <v>11177590.99</v>
      </c>
      <c r="E7" s="41">
        <f>SUM(E8,E12,E15,E18)</f>
        <v>2280000</v>
      </c>
    </row>
    <row r="8" spans="1:5">
      <c r="A8" s="40" t="s">
        <v>66</v>
      </c>
      <c r="B8" s="40" t="s">
        <v>67</v>
      </c>
      <c r="C8" s="41">
        <f t="shared" ref="C8:C55" si="0">D8+E8</f>
        <v>290225.48</v>
      </c>
      <c r="D8" s="41">
        <f>SUM(D9:D11)</f>
        <v>160225.48</v>
      </c>
      <c r="E8" s="41">
        <f>SUM(E9:E11)</f>
        <v>130000</v>
      </c>
    </row>
    <row r="9" spans="1:5">
      <c r="A9" s="40" t="s">
        <v>68</v>
      </c>
      <c r="B9" s="40" t="s">
        <v>69</v>
      </c>
      <c r="C9" s="41">
        <f t="shared" si="0"/>
        <v>160225.48</v>
      </c>
      <c r="D9" s="41">
        <v>160225.48</v>
      </c>
      <c r="E9" s="41"/>
    </row>
    <row r="10" spans="1:5">
      <c r="A10" s="40" t="s">
        <v>70</v>
      </c>
      <c r="B10" s="40" t="s">
        <v>71</v>
      </c>
      <c r="C10" s="41">
        <f t="shared" si="0"/>
        <v>60000</v>
      </c>
      <c r="D10" s="41"/>
      <c r="E10" s="41">
        <v>60000</v>
      </c>
    </row>
    <row r="11" spans="1:5">
      <c r="A11" s="40" t="s">
        <v>72</v>
      </c>
      <c r="B11" s="40" t="s">
        <v>73</v>
      </c>
      <c r="C11" s="41">
        <f t="shared" si="0"/>
        <v>70000</v>
      </c>
      <c r="D11" s="41"/>
      <c r="E11" s="41">
        <v>70000</v>
      </c>
    </row>
    <row r="12" spans="1:5">
      <c r="A12" s="40" t="s">
        <v>74</v>
      </c>
      <c r="B12" s="40" t="s">
        <v>75</v>
      </c>
      <c r="C12" s="41">
        <f t="shared" si="0"/>
        <v>12334062.71</v>
      </c>
      <c r="D12" s="41">
        <f>SUM(D13:D14)</f>
        <v>10284062.71</v>
      </c>
      <c r="E12" s="41">
        <f>SUM(E13:E14)</f>
        <v>2050000</v>
      </c>
    </row>
    <row r="13" spans="1:5">
      <c r="A13" s="40" t="s">
        <v>76</v>
      </c>
      <c r="B13" s="40" t="s">
        <v>69</v>
      </c>
      <c r="C13" s="41">
        <f t="shared" si="0"/>
        <v>10284062.71</v>
      </c>
      <c r="D13" s="41">
        <v>10284062.71</v>
      </c>
      <c r="E13" s="41"/>
    </row>
    <row r="14" spans="1:5">
      <c r="A14" s="40" t="s">
        <v>77</v>
      </c>
      <c r="B14" s="40" t="s">
        <v>78</v>
      </c>
      <c r="C14" s="41">
        <f t="shared" si="0"/>
        <v>2050000</v>
      </c>
      <c r="D14" s="41"/>
      <c r="E14" s="41">
        <v>2050000</v>
      </c>
    </row>
    <row r="15" spans="1:5">
      <c r="A15" s="40" t="s">
        <v>79</v>
      </c>
      <c r="B15" s="40" t="s">
        <v>80</v>
      </c>
      <c r="C15" s="41">
        <f t="shared" si="0"/>
        <v>0</v>
      </c>
      <c r="D15" s="41">
        <f>SUM(D16:D17)</f>
        <v>0</v>
      </c>
      <c r="E15" s="41"/>
    </row>
    <row r="16" spans="1:5">
      <c r="A16" s="40" t="s">
        <v>81</v>
      </c>
      <c r="B16" s="40" t="s">
        <v>69</v>
      </c>
      <c r="C16" s="41">
        <f t="shared" si="0"/>
        <v>0</v>
      </c>
      <c r="D16" s="41"/>
      <c r="E16" s="41"/>
    </row>
    <row r="17" spans="1:5">
      <c r="A17" s="40" t="s">
        <v>82</v>
      </c>
      <c r="B17" s="40" t="s">
        <v>78</v>
      </c>
      <c r="C17" s="41">
        <f t="shared" si="0"/>
        <v>0</v>
      </c>
      <c r="D17" s="41"/>
      <c r="E17" s="41"/>
    </row>
    <row r="18" spans="1:5">
      <c r="A18" s="40" t="s">
        <v>83</v>
      </c>
      <c r="B18" s="40" t="s">
        <v>84</v>
      </c>
      <c r="C18" s="41">
        <f t="shared" si="0"/>
        <v>833302.8</v>
      </c>
      <c r="D18" s="41">
        <f>SUM(D19:D20)</f>
        <v>733302.8</v>
      </c>
      <c r="E18" s="41">
        <f>SUM(E19:E20)</f>
        <v>100000</v>
      </c>
    </row>
    <row r="19" spans="1:5">
      <c r="A19" s="40" t="s">
        <v>85</v>
      </c>
      <c r="B19" s="40" t="s">
        <v>69</v>
      </c>
      <c r="C19" s="41">
        <f t="shared" si="0"/>
        <v>733302.8</v>
      </c>
      <c r="D19" s="41">
        <v>733302.8</v>
      </c>
      <c r="E19" s="41"/>
    </row>
    <row r="20" spans="1:5">
      <c r="A20" s="40" t="s">
        <v>86</v>
      </c>
      <c r="B20" s="40" t="s">
        <v>78</v>
      </c>
      <c r="C20" s="41">
        <f t="shared" si="0"/>
        <v>100000</v>
      </c>
      <c r="D20" s="41"/>
      <c r="E20" s="41">
        <v>100000</v>
      </c>
    </row>
    <row r="21" spans="1:5">
      <c r="A21" s="40" t="s">
        <v>87</v>
      </c>
      <c r="B21" s="40" t="s">
        <v>88</v>
      </c>
      <c r="C21" s="41">
        <f t="shared" si="0"/>
        <v>510203.31</v>
      </c>
      <c r="D21" s="41">
        <f>SUM(D22)</f>
        <v>510203.31</v>
      </c>
      <c r="E21" s="41"/>
    </row>
    <row r="22" spans="1:5">
      <c r="A22" s="40" t="s">
        <v>89</v>
      </c>
      <c r="B22" s="40" t="s">
        <v>90</v>
      </c>
      <c r="C22" s="41">
        <f t="shared" si="0"/>
        <v>510203.31</v>
      </c>
      <c r="D22" s="41">
        <f>D23</f>
        <v>510203.31</v>
      </c>
      <c r="E22" s="41"/>
    </row>
    <row r="23" spans="1:5">
      <c r="A23" s="40" t="s">
        <v>91</v>
      </c>
      <c r="B23" s="40" t="s">
        <v>92</v>
      </c>
      <c r="C23" s="41">
        <f t="shared" si="0"/>
        <v>510203.31</v>
      </c>
      <c r="D23" s="41">
        <v>510203.31</v>
      </c>
      <c r="E23" s="41"/>
    </row>
    <row r="24" spans="1:5">
      <c r="A24" s="40" t="s">
        <v>93</v>
      </c>
      <c r="B24" s="40" t="s">
        <v>94</v>
      </c>
      <c r="C24" s="41">
        <f t="shared" si="0"/>
        <v>4890851.69</v>
      </c>
      <c r="D24" s="41">
        <f>SUM(D25,D27,D31)</f>
        <v>4890851.69</v>
      </c>
      <c r="E24" s="41"/>
    </row>
    <row r="25" spans="1:5">
      <c r="A25" s="40" t="s">
        <v>95</v>
      </c>
      <c r="B25" s="40" t="s">
        <v>96</v>
      </c>
      <c r="C25" s="41">
        <f t="shared" si="0"/>
        <v>1380294.3</v>
      </c>
      <c r="D25" s="41">
        <f>D26</f>
        <v>1380294.3</v>
      </c>
      <c r="E25" s="41"/>
    </row>
    <row r="26" spans="1:5">
      <c r="A26" s="40" t="s">
        <v>97</v>
      </c>
      <c r="B26" s="40" t="s">
        <v>69</v>
      </c>
      <c r="C26" s="41">
        <f t="shared" si="0"/>
        <v>1380294.3</v>
      </c>
      <c r="D26" s="41">
        <v>1380294.3</v>
      </c>
      <c r="E26" s="41"/>
    </row>
    <row r="27" spans="1:5">
      <c r="A27" s="40" t="s">
        <v>98</v>
      </c>
      <c r="B27" s="40" t="s">
        <v>99</v>
      </c>
      <c r="C27" s="41">
        <f t="shared" si="0"/>
        <v>3485477.39</v>
      </c>
      <c r="D27" s="41">
        <f>SUM(D28:D30)</f>
        <v>3485477.39</v>
      </c>
      <c r="E27" s="41"/>
    </row>
    <row r="28" spans="1:5">
      <c r="A28" s="40" t="s">
        <v>100</v>
      </c>
      <c r="B28" s="40" t="s">
        <v>101</v>
      </c>
      <c r="C28" s="41">
        <f t="shared" si="0"/>
        <v>1279954.8</v>
      </c>
      <c r="D28" s="41">
        <v>1279954.8</v>
      </c>
      <c r="E28" s="41"/>
    </row>
    <row r="29" spans="1:5">
      <c r="A29" s="40" t="s">
        <v>102</v>
      </c>
      <c r="B29" s="40" t="s">
        <v>103</v>
      </c>
      <c r="C29" s="41">
        <f t="shared" si="0"/>
        <v>1981114.59</v>
      </c>
      <c r="D29" s="41">
        <v>1981114.59</v>
      </c>
      <c r="E29" s="41"/>
    </row>
    <row r="30" spans="1:5">
      <c r="A30" s="40" t="s">
        <v>104</v>
      </c>
      <c r="B30" s="40" t="s">
        <v>105</v>
      </c>
      <c r="C30" s="41">
        <f t="shared" si="0"/>
        <v>224408</v>
      </c>
      <c r="D30" s="41">
        <v>224408</v>
      </c>
      <c r="E30" s="41"/>
    </row>
    <row r="31" spans="1:5">
      <c r="A31" s="40" t="s">
        <v>106</v>
      </c>
      <c r="B31" s="40" t="s">
        <v>107</v>
      </c>
      <c r="C31" s="41">
        <f t="shared" si="0"/>
        <v>25080</v>
      </c>
      <c r="D31" s="41">
        <f>D32</f>
        <v>25080</v>
      </c>
      <c r="E31" s="41"/>
    </row>
    <row r="32" spans="1:5">
      <c r="A32" s="42">
        <v>2080801</v>
      </c>
      <c r="B32" s="40" t="s">
        <v>108</v>
      </c>
      <c r="C32" s="41">
        <f t="shared" si="0"/>
        <v>25080</v>
      </c>
      <c r="D32" s="41">
        <v>25080</v>
      </c>
      <c r="E32" s="41"/>
    </row>
    <row r="33" spans="1:5">
      <c r="A33" s="40" t="s">
        <v>109</v>
      </c>
      <c r="B33" s="40" t="s">
        <v>110</v>
      </c>
      <c r="C33" s="41">
        <f t="shared" si="0"/>
        <v>1461429.56</v>
      </c>
      <c r="D33" s="41">
        <f>D34</f>
        <v>1461429.56</v>
      </c>
      <c r="E33" s="41"/>
    </row>
    <row r="34" spans="1:5">
      <c r="A34" s="40" t="s">
        <v>111</v>
      </c>
      <c r="B34" s="40" t="s">
        <v>112</v>
      </c>
      <c r="C34" s="41">
        <f t="shared" si="0"/>
        <v>1461429.56</v>
      </c>
      <c r="D34" s="41">
        <f>SUM(D35:D38)</f>
        <v>1461429.56</v>
      </c>
      <c r="E34" s="41"/>
    </row>
    <row r="35" spans="1:5">
      <c r="A35" s="40" t="s">
        <v>113</v>
      </c>
      <c r="B35" s="40" t="s">
        <v>114</v>
      </c>
      <c r="C35" s="41">
        <f t="shared" si="0"/>
        <v>294116.49</v>
      </c>
      <c r="D35" s="41">
        <v>294116.49</v>
      </c>
      <c r="E35" s="41"/>
    </row>
    <row r="36" spans="1:5">
      <c r="A36" s="40" t="s">
        <v>115</v>
      </c>
      <c r="B36" s="40" t="s">
        <v>116</v>
      </c>
      <c r="C36" s="41">
        <f t="shared" si="0"/>
        <v>543537.45</v>
      </c>
      <c r="D36" s="41">
        <v>543537.45</v>
      </c>
      <c r="E36" s="41"/>
    </row>
    <row r="37" spans="1:5">
      <c r="A37" s="40" t="s">
        <v>117</v>
      </c>
      <c r="B37" s="40" t="s">
        <v>118</v>
      </c>
      <c r="C37" s="41">
        <f t="shared" si="0"/>
        <v>521694.27</v>
      </c>
      <c r="D37" s="41">
        <v>521694.27</v>
      </c>
      <c r="E37" s="41"/>
    </row>
    <row r="38" spans="1:5">
      <c r="A38" s="42">
        <v>2101199</v>
      </c>
      <c r="B38" s="40" t="s">
        <v>119</v>
      </c>
      <c r="C38" s="41">
        <f t="shared" si="0"/>
        <v>102081.35</v>
      </c>
      <c r="D38" s="41">
        <v>102081.35</v>
      </c>
      <c r="E38" s="41"/>
    </row>
    <row r="39" spans="1:5">
      <c r="A39" s="40" t="s">
        <v>120</v>
      </c>
      <c r="B39" s="40" t="s">
        <v>121</v>
      </c>
      <c r="C39" s="41">
        <f t="shared" si="0"/>
        <v>645406.76</v>
      </c>
      <c r="D39" s="41">
        <f>D40</f>
        <v>645406.76</v>
      </c>
      <c r="E39" s="41"/>
    </row>
    <row r="40" spans="1:5">
      <c r="A40" s="40" t="s">
        <v>122</v>
      </c>
      <c r="B40" s="40" t="s">
        <v>123</v>
      </c>
      <c r="C40" s="41">
        <f t="shared" si="0"/>
        <v>645406.76</v>
      </c>
      <c r="D40" s="41">
        <f>D41</f>
        <v>645406.76</v>
      </c>
      <c r="E40" s="41"/>
    </row>
    <row r="41" spans="1:5">
      <c r="A41" s="40" t="s">
        <v>124</v>
      </c>
      <c r="B41" s="40" t="s">
        <v>69</v>
      </c>
      <c r="C41" s="41">
        <f t="shared" si="0"/>
        <v>645406.76</v>
      </c>
      <c r="D41" s="41">
        <v>645406.76</v>
      </c>
      <c r="E41" s="41"/>
    </row>
    <row r="42" spans="1:5">
      <c r="A42" s="40" t="s">
        <v>125</v>
      </c>
      <c r="B42" s="40" t="s">
        <v>126</v>
      </c>
      <c r="C42" s="41">
        <f t="shared" si="0"/>
        <v>5639209.98</v>
      </c>
      <c r="D42" s="41">
        <f>SUM(D43,D45,D48,D50)</f>
        <v>5269209.98</v>
      </c>
      <c r="E42" s="41">
        <f>SUM(E43,E45,E48,E50)</f>
        <v>370000</v>
      </c>
    </row>
    <row r="43" spans="1:5">
      <c r="A43" s="40" t="s">
        <v>127</v>
      </c>
      <c r="B43" s="40" t="s">
        <v>128</v>
      </c>
      <c r="C43" s="41">
        <f t="shared" si="0"/>
        <v>3471091.53</v>
      </c>
      <c r="D43" s="41">
        <f>D44</f>
        <v>3471091.53</v>
      </c>
      <c r="E43" s="41"/>
    </row>
    <row r="44" spans="1:5">
      <c r="A44" s="40" t="s">
        <v>129</v>
      </c>
      <c r="B44" s="40" t="s">
        <v>69</v>
      </c>
      <c r="C44" s="41">
        <f t="shared" si="0"/>
        <v>3471091.53</v>
      </c>
      <c r="D44" s="41">
        <v>3471091.53</v>
      </c>
      <c r="E44" s="41"/>
    </row>
    <row r="45" spans="1:5">
      <c r="A45" s="40" t="s">
        <v>130</v>
      </c>
      <c r="B45" s="40" t="s">
        <v>131</v>
      </c>
      <c r="C45" s="41">
        <f t="shared" si="0"/>
        <v>1182538.04</v>
      </c>
      <c r="D45" s="41">
        <f>SUM(D46:D47)</f>
        <v>1132538.04</v>
      </c>
      <c r="E45" s="41">
        <f>SUM(E46:E47)</f>
        <v>50000</v>
      </c>
    </row>
    <row r="46" spans="1:5">
      <c r="A46" s="40" t="s">
        <v>132</v>
      </c>
      <c r="B46" s="40" t="s">
        <v>69</v>
      </c>
      <c r="C46" s="41">
        <f t="shared" si="0"/>
        <v>1132538.04</v>
      </c>
      <c r="D46" s="41">
        <v>1132538.04</v>
      </c>
      <c r="E46" s="41"/>
    </row>
    <row r="47" spans="1:5">
      <c r="A47" s="40" t="s">
        <v>133</v>
      </c>
      <c r="B47" s="40" t="s">
        <v>134</v>
      </c>
      <c r="C47" s="41">
        <f t="shared" si="0"/>
        <v>50000</v>
      </c>
      <c r="D47" s="41"/>
      <c r="E47" s="41">
        <v>50000</v>
      </c>
    </row>
    <row r="48" spans="1:5">
      <c r="A48" s="40" t="s">
        <v>135</v>
      </c>
      <c r="B48" s="40" t="s">
        <v>136</v>
      </c>
      <c r="C48" s="41">
        <f t="shared" si="0"/>
        <v>665580.41</v>
      </c>
      <c r="D48" s="41">
        <f>D49</f>
        <v>665580.41</v>
      </c>
      <c r="E48" s="41"/>
    </row>
    <row r="49" spans="1:5">
      <c r="A49" s="40" t="s">
        <v>137</v>
      </c>
      <c r="B49" s="40" t="s">
        <v>69</v>
      </c>
      <c r="C49" s="41">
        <f t="shared" si="0"/>
        <v>665580.41</v>
      </c>
      <c r="D49" s="41">
        <v>665580.41</v>
      </c>
      <c r="E49" s="41"/>
    </row>
    <row r="50" spans="1:5">
      <c r="A50" s="40" t="s">
        <v>138</v>
      </c>
      <c r="B50" s="40" t="s">
        <v>139</v>
      </c>
      <c r="C50" s="41">
        <f t="shared" si="0"/>
        <v>320000</v>
      </c>
      <c r="D50" s="41">
        <f>D51</f>
        <v>0</v>
      </c>
      <c r="E50" s="41">
        <f>E51</f>
        <v>320000</v>
      </c>
    </row>
    <row r="51" spans="1:5">
      <c r="A51" s="40" t="s">
        <v>140</v>
      </c>
      <c r="B51" s="40" t="s">
        <v>141</v>
      </c>
      <c r="C51" s="41">
        <f t="shared" si="0"/>
        <v>320000</v>
      </c>
      <c r="D51" s="41"/>
      <c r="E51" s="41">
        <v>320000</v>
      </c>
    </row>
    <row r="52" spans="1:5">
      <c r="A52" s="40" t="s">
        <v>142</v>
      </c>
      <c r="B52" s="40" t="s">
        <v>143</v>
      </c>
      <c r="C52" s="41">
        <f t="shared" si="0"/>
        <v>1244247.12</v>
      </c>
      <c r="D52" s="41">
        <f>D53</f>
        <v>1244247.12</v>
      </c>
      <c r="E52" s="41"/>
    </row>
    <row r="53" spans="1:5">
      <c r="A53" s="40" t="s">
        <v>144</v>
      </c>
      <c r="B53" s="40" t="s">
        <v>145</v>
      </c>
      <c r="C53" s="41">
        <f t="shared" si="0"/>
        <v>1244247.12</v>
      </c>
      <c r="D53" s="41">
        <f>D54</f>
        <v>1244247.12</v>
      </c>
      <c r="E53" s="41"/>
    </row>
    <row r="54" spans="1:5">
      <c r="A54" s="40" t="s">
        <v>146</v>
      </c>
      <c r="B54" s="40" t="s">
        <v>147</v>
      </c>
      <c r="C54" s="41">
        <f t="shared" si="0"/>
        <v>1244247.12</v>
      </c>
      <c r="D54" s="41">
        <v>1244247.12</v>
      </c>
      <c r="E54" s="41"/>
    </row>
    <row r="55" spans="1:5">
      <c r="A55" s="42"/>
      <c r="B55" s="11" t="s">
        <v>148</v>
      </c>
      <c r="C55" s="41">
        <f t="shared" si="0"/>
        <v>27848939.41</v>
      </c>
      <c r="D55" s="41">
        <f>SUM(D7,D21,D24,D33,D39+D42+D52)</f>
        <v>25198939.41</v>
      </c>
      <c r="E55" s="41">
        <f>SUM(E7,E21,E24,E33,E39+E42+E52)</f>
        <v>2650000</v>
      </c>
    </row>
  </sheetData>
  <mergeCells count="7">
    <mergeCell ref="A1:E1"/>
    <mergeCell ref="A2:E2"/>
    <mergeCell ref="A3:B3"/>
    <mergeCell ref="C3:E3"/>
    <mergeCell ref="C4:E4"/>
    <mergeCell ref="A4:A5"/>
    <mergeCell ref="B4:B5"/>
  </mergeCells>
  <pageMargins left="0.905511811023622" right="0.708661417322835" top="0.748031496062992" bottom="0.748031496062992" header="0.31496062992126" footer="0.31496062992126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3" workbookViewId="0">
      <selection activeCell="I18" sqref="I18"/>
    </sheetView>
  </sheetViews>
  <sheetFormatPr defaultColWidth="9" defaultRowHeight="13.5" outlineLevelCol="2"/>
  <cols>
    <col min="1" max="1" width="11.875" style="20" customWidth="1"/>
    <col min="2" max="2" width="34" customWidth="1"/>
    <col min="3" max="3" width="32.375" customWidth="1"/>
  </cols>
  <sheetData>
    <row r="1" ht="24.75" customHeight="1" spans="1:3">
      <c r="A1" s="21" t="s">
        <v>149</v>
      </c>
      <c r="B1" s="21"/>
      <c r="C1" s="21"/>
    </row>
    <row r="2" ht="16.5" customHeight="1" spans="2:3">
      <c r="B2" s="22" t="s">
        <v>150</v>
      </c>
      <c r="C2" s="23"/>
    </row>
    <row r="3" ht="30.75" customHeight="1" spans="1:3">
      <c r="A3" s="24" t="s">
        <v>151</v>
      </c>
      <c r="B3" s="24"/>
      <c r="C3" s="25" t="s">
        <v>152</v>
      </c>
    </row>
    <row r="4" ht="25.5" customHeight="1" spans="1:3">
      <c r="A4" s="26" t="s">
        <v>153</v>
      </c>
      <c r="B4" s="24" t="s">
        <v>154</v>
      </c>
      <c r="C4" s="27" t="s">
        <v>155</v>
      </c>
    </row>
    <row r="5" ht="15" customHeight="1" spans="1:3">
      <c r="A5" s="28">
        <v>301</v>
      </c>
      <c r="B5" s="29" t="s">
        <v>156</v>
      </c>
      <c r="C5" s="30">
        <f>SUM(C6:C16)</f>
        <v>18056143.17</v>
      </c>
    </row>
    <row r="6" ht="15" customHeight="1" spans="1:3">
      <c r="A6" s="31">
        <v>30101</v>
      </c>
      <c r="B6" s="32" t="s">
        <v>157</v>
      </c>
      <c r="C6" s="33">
        <v>4501680</v>
      </c>
    </row>
    <row r="7" ht="15" customHeight="1" spans="1:3">
      <c r="A7" s="31">
        <v>30102</v>
      </c>
      <c r="B7" s="32" t="s">
        <v>158</v>
      </c>
      <c r="C7" s="33">
        <v>2814900</v>
      </c>
    </row>
    <row r="8" ht="15" customHeight="1" spans="1:3">
      <c r="A8" s="31">
        <v>30103</v>
      </c>
      <c r="B8" s="32" t="s">
        <v>159</v>
      </c>
      <c r="C8" s="33">
        <v>1192885</v>
      </c>
    </row>
    <row r="9" ht="15" customHeight="1" spans="1:3">
      <c r="A9" s="31">
        <v>30107</v>
      </c>
      <c r="B9" s="32" t="s">
        <v>160</v>
      </c>
      <c r="C9" s="33">
        <v>3879025</v>
      </c>
    </row>
    <row r="10" ht="15" customHeight="1" spans="1:3">
      <c r="A10" s="31">
        <v>30108</v>
      </c>
      <c r="B10" s="32" t="s">
        <v>161</v>
      </c>
      <c r="C10" s="33">
        <v>1981114.59</v>
      </c>
    </row>
    <row r="11" ht="15" customHeight="1" spans="1:3">
      <c r="A11" s="31">
        <v>30109</v>
      </c>
      <c r="B11" s="32" t="s">
        <v>162</v>
      </c>
      <c r="C11" s="33">
        <v>224408</v>
      </c>
    </row>
    <row r="12" ht="15" customHeight="1" spans="1:3">
      <c r="A12" s="31">
        <v>30110</v>
      </c>
      <c r="B12" s="32" t="s">
        <v>163</v>
      </c>
      <c r="C12" s="33">
        <v>837653.94</v>
      </c>
    </row>
    <row r="13" ht="15" customHeight="1" spans="1:3">
      <c r="A13" s="31">
        <v>30111</v>
      </c>
      <c r="B13" s="32" t="s">
        <v>164</v>
      </c>
      <c r="C13" s="33">
        <v>521694.27</v>
      </c>
    </row>
    <row r="14" ht="15" customHeight="1" spans="1:3">
      <c r="A14" s="31">
        <v>30112</v>
      </c>
      <c r="B14" s="32" t="s">
        <v>165</v>
      </c>
      <c r="C14" s="33">
        <v>148135.25</v>
      </c>
    </row>
    <row r="15" ht="15" customHeight="1" spans="1:3">
      <c r="A15" s="31">
        <v>30113</v>
      </c>
      <c r="B15" s="32" t="s">
        <v>166</v>
      </c>
      <c r="C15" s="33">
        <v>1244247.12</v>
      </c>
    </row>
    <row r="16" ht="15" customHeight="1" spans="1:3">
      <c r="A16" s="31">
        <v>30199</v>
      </c>
      <c r="B16" s="32" t="s">
        <v>167</v>
      </c>
      <c r="C16" s="33">
        <v>710400</v>
      </c>
    </row>
    <row r="17" ht="15" customHeight="1" spans="1:3">
      <c r="A17" s="28">
        <v>302</v>
      </c>
      <c r="B17" s="29" t="s">
        <v>168</v>
      </c>
      <c r="C17" s="30">
        <f>SUM(C18:C27)</f>
        <v>3060709.44</v>
      </c>
    </row>
    <row r="18" ht="15" customHeight="1" spans="1:3">
      <c r="A18" s="31">
        <v>30201</v>
      </c>
      <c r="B18" s="34" t="s">
        <v>169</v>
      </c>
      <c r="C18" s="33">
        <v>1200500</v>
      </c>
    </row>
    <row r="19" ht="15" customHeight="1" spans="1:3">
      <c r="A19" s="31">
        <v>30205</v>
      </c>
      <c r="B19" s="34" t="s">
        <v>170</v>
      </c>
      <c r="C19" s="33">
        <v>3000</v>
      </c>
    </row>
    <row r="20" ht="15" customHeight="1" spans="1:3">
      <c r="A20" s="31">
        <v>30206</v>
      </c>
      <c r="B20" s="34" t="s">
        <v>171</v>
      </c>
      <c r="C20" s="33">
        <v>104500</v>
      </c>
    </row>
    <row r="21" ht="15" customHeight="1" spans="1:3">
      <c r="A21" s="31">
        <v>30207</v>
      </c>
      <c r="B21" s="34" t="s">
        <v>172</v>
      </c>
      <c r="C21" s="33">
        <v>136000</v>
      </c>
    </row>
    <row r="22" ht="15" customHeight="1" spans="1:3">
      <c r="A22" s="31">
        <v>30211</v>
      </c>
      <c r="B22" s="34" t="s">
        <v>173</v>
      </c>
      <c r="C22" s="33">
        <v>210000</v>
      </c>
    </row>
    <row r="23" ht="15" customHeight="1" spans="1:3">
      <c r="A23" s="31">
        <v>30215</v>
      </c>
      <c r="B23" s="34" t="s">
        <v>174</v>
      </c>
      <c r="C23" s="33">
        <v>433000</v>
      </c>
    </row>
    <row r="24" ht="15" customHeight="1" spans="1:3">
      <c r="A24" s="31">
        <v>30217</v>
      </c>
      <c r="B24" s="34" t="s">
        <v>175</v>
      </c>
      <c r="C24" s="33">
        <v>242000</v>
      </c>
    </row>
    <row r="25" ht="15" customHeight="1" spans="1:3">
      <c r="A25" s="31">
        <v>30228</v>
      </c>
      <c r="B25" s="34" t="s">
        <v>176</v>
      </c>
      <c r="C25" s="33">
        <v>182009.44</v>
      </c>
    </row>
    <row r="26" ht="15" customHeight="1" spans="1:3">
      <c r="A26" s="31">
        <v>30231</v>
      </c>
      <c r="B26" s="34" t="s">
        <v>177</v>
      </c>
      <c r="C26" s="33">
        <v>190000</v>
      </c>
    </row>
    <row r="27" ht="15" customHeight="1" spans="1:3">
      <c r="A27" s="31">
        <v>30239</v>
      </c>
      <c r="B27" s="34" t="s">
        <v>178</v>
      </c>
      <c r="C27" s="33">
        <v>359700</v>
      </c>
    </row>
    <row r="28" ht="15" customHeight="1" spans="1:3">
      <c r="A28" s="28">
        <v>303</v>
      </c>
      <c r="B28" s="29" t="s">
        <v>179</v>
      </c>
      <c r="C28" s="30">
        <f>SUM(C29:C30)</f>
        <v>6152086.8</v>
      </c>
    </row>
    <row r="29" ht="15" customHeight="1" spans="1:3">
      <c r="A29" s="31">
        <v>30302</v>
      </c>
      <c r="B29" s="34" t="s">
        <v>180</v>
      </c>
      <c r="C29" s="33">
        <v>1279954.8</v>
      </c>
    </row>
    <row r="30" ht="15" customHeight="1" spans="1:3">
      <c r="A30" s="31">
        <v>30305</v>
      </c>
      <c r="B30" s="34" t="s">
        <v>181</v>
      </c>
      <c r="C30" s="33">
        <v>4872132</v>
      </c>
    </row>
    <row r="31" ht="15" customHeight="1" spans="1:3">
      <c r="A31" s="28">
        <v>310</v>
      </c>
      <c r="B31" s="29" t="s">
        <v>182</v>
      </c>
      <c r="C31" s="30">
        <f>SUM(B32:C34)</f>
        <v>580000</v>
      </c>
    </row>
    <row r="32" ht="15" customHeight="1" spans="1:3">
      <c r="A32" s="31">
        <v>31002</v>
      </c>
      <c r="B32" s="34" t="s">
        <v>183</v>
      </c>
      <c r="C32" s="33">
        <v>100000</v>
      </c>
    </row>
    <row r="33" ht="15" customHeight="1" spans="1:3">
      <c r="A33" s="31">
        <v>31005</v>
      </c>
      <c r="B33" s="34" t="s">
        <v>184</v>
      </c>
      <c r="C33" s="33">
        <v>300000</v>
      </c>
    </row>
    <row r="34" ht="15" customHeight="1" spans="1:3">
      <c r="A34" s="31">
        <v>31013</v>
      </c>
      <c r="B34" s="34" t="s">
        <v>185</v>
      </c>
      <c r="C34" s="33">
        <v>180000</v>
      </c>
    </row>
    <row r="35" ht="15" customHeight="1" spans="1:3">
      <c r="A35" s="31"/>
      <c r="B35" s="35" t="s">
        <v>186</v>
      </c>
      <c r="C35" s="33">
        <f>SUM(C5,C17,C28,C31)</f>
        <v>27848939.41</v>
      </c>
    </row>
  </sheetData>
  <mergeCells count="3">
    <mergeCell ref="A1:C1"/>
    <mergeCell ref="B2:C2"/>
    <mergeCell ref="A3:B3"/>
  </mergeCells>
  <pageMargins left="1.10236220472441" right="0.708661417322835" top="1.14173228346457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53"/>
  <sheetViews>
    <sheetView showGridLines="0" tabSelected="1" workbookViewId="0">
      <selection activeCell="B15" sqref="B15"/>
    </sheetView>
  </sheetViews>
  <sheetFormatPr defaultColWidth="8" defaultRowHeight="12.75" customHeight="1" outlineLevelCol="3"/>
  <cols>
    <col min="1" max="1" width="11.75" style="1" customWidth="1"/>
    <col min="2" max="2" width="30.625" style="1" customWidth="1"/>
    <col min="3" max="3" width="39.875" style="1" customWidth="1"/>
    <col min="4" max="4" width="17" style="1" customWidth="1"/>
    <col min="5" max="5" width="8" style="2" customWidth="1"/>
    <col min="6" max="16384" width="8" style="2"/>
  </cols>
  <sheetData>
    <row r="1" ht="24.95" customHeight="1" spans="1:4">
      <c r="A1" s="3" t="s">
        <v>187</v>
      </c>
      <c r="B1" s="4"/>
      <c r="C1" s="4"/>
      <c r="D1" s="4"/>
    </row>
    <row r="2" ht="15" customHeight="1" spans="1:4">
      <c r="A2" s="5" t="s">
        <v>188</v>
      </c>
      <c r="B2" s="5"/>
      <c r="C2" s="5"/>
      <c r="D2" s="5"/>
    </row>
    <row r="3" ht="14.25" customHeight="1" spans="1:4">
      <c r="A3" s="6" t="s">
        <v>189</v>
      </c>
      <c r="B3" s="7"/>
      <c r="C3" s="8" t="s">
        <v>55</v>
      </c>
      <c r="D3" s="8" t="s">
        <v>148</v>
      </c>
    </row>
    <row r="4" ht="14.25" customHeight="1" spans="1:4">
      <c r="A4" s="9" t="s">
        <v>153</v>
      </c>
      <c r="B4" s="9" t="s">
        <v>154</v>
      </c>
      <c r="C4" s="10"/>
      <c r="D4" s="10"/>
    </row>
    <row r="5" ht="14.25" customHeight="1" spans="1:4">
      <c r="A5" s="11"/>
      <c r="B5" s="11" t="s">
        <v>148</v>
      </c>
      <c r="C5" s="11"/>
      <c r="D5" s="12">
        <f>D6+D32</f>
        <v>2650000</v>
      </c>
    </row>
    <row r="6" ht="14.25" customHeight="1" spans="1:4">
      <c r="A6" s="13" t="s">
        <v>64</v>
      </c>
      <c r="B6" s="13" t="s">
        <v>65</v>
      </c>
      <c r="C6" s="13"/>
      <c r="D6" s="14">
        <f>SUM(D7,D12,D29)</f>
        <v>2280000</v>
      </c>
    </row>
    <row r="7" ht="14.25" customHeight="1" spans="1:4">
      <c r="A7" s="13" t="s">
        <v>66</v>
      </c>
      <c r="B7" s="13" t="s">
        <v>67</v>
      </c>
      <c r="C7" s="15" t="s">
        <v>190</v>
      </c>
      <c r="D7" s="14">
        <f>D8+D10</f>
        <v>130000</v>
      </c>
    </row>
    <row r="8" ht="14.25" customHeight="1" spans="1:4">
      <c r="A8" s="13" t="s">
        <v>70</v>
      </c>
      <c r="B8" s="13" t="s">
        <v>71</v>
      </c>
      <c r="C8" s="16"/>
      <c r="D8" s="14">
        <f>D9</f>
        <v>60000</v>
      </c>
    </row>
    <row r="9" ht="14.25" customHeight="1" spans="1:4">
      <c r="A9" s="16"/>
      <c r="B9" s="16"/>
      <c r="C9" s="15" t="s">
        <v>191</v>
      </c>
      <c r="D9" s="17">
        <v>60000</v>
      </c>
    </row>
    <row r="10" ht="14.25" customHeight="1" spans="1:4">
      <c r="A10" s="13" t="s">
        <v>72</v>
      </c>
      <c r="B10" s="13" t="s">
        <v>73</v>
      </c>
      <c r="C10" s="16"/>
      <c r="D10" s="14">
        <f>D11</f>
        <v>70000</v>
      </c>
    </row>
    <row r="11" ht="14.25" customHeight="1" spans="1:4">
      <c r="A11" s="16"/>
      <c r="B11" s="16"/>
      <c r="C11" s="15" t="s">
        <v>192</v>
      </c>
      <c r="D11" s="17">
        <v>70000</v>
      </c>
    </row>
    <row r="12" ht="14.25" customHeight="1" spans="1:4">
      <c r="A12" s="13" t="s">
        <v>74</v>
      </c>
      <c r="B12" s="13" t="s">
        <v>75</v>
      </c>
      <c r="C12" s="16"/>
      <c r="D12" s="14">
        <f>D13</f>
        <v>2050000</v>
      </c>
    </row>
    <row r="13" ht="14.25" customHeight="1" spans="1:4">
      <c r="A13" s="13" t="s">
        <v>77</v>
      </c>
      <c r="B13" s="13" t="s">
        <v>78</v>
      </c>
      <c r="C13" s="16"/>
      <c r="D13" s="14">
        <f>SUM(D14:D28)</f>
        <v>2050000</v>
      </c>
    </row>
    <row r="14" ht="14.25" customHeight="1" spans="1:4">
      <c r="A14" s="18"/>
      <c r="B14" s="18"/>
      <c r="C14" s="15" t="s">
        <v>193</v>
      </c>
      <c r="D14" s="17">
        <v>725000</v>
      </c>
    </row>
    <row r="15" ht="14.25" customHeight="1" spans="1:4">
      <c r="A15" s="18"/>
      <c r="B15" s="18"/>
      <c r="C15" s="15" t="s">
        <v>194</v>
      </c>
      <c r="D15" s="17">
        <v>160000</v>
      </c>
    </row>
    <row r="16" ht="14.25" customHeight="1" spans="1:4">
      <c r="A16" s="18"/>
      <c r="B16" s="18"/>
      <c r="C16" s="15" t="s">
        <v>195</v>
      </c>
      <c r="D16" s="17">
        <v>40000</v>
      </c>
    </row>
    <row r="17" ht="14.25" customHeight="1" spans="1:4">
      <c r="A17" s="18"/>
      <c r="B17" s="18"/>
      <c r="C17" s="15" t="s">
        <v>196</v>
      </c>
      <c r="D17" s="17">
        <v>20000</v>
      </c>
    </row>
    <row r="18" ht="14.25" customHeight="1" spans="1:4">
      <c r="A18" s="18"/>
      <c r="B18" s="18"/>
      <c r="C18" s="15" t="s">
        <v>197</v>
      </c>
      <c r="D18" s="17">
        <v>100000</v>
      </c>
    </row>
    <row r="19" ht="14.25" customHeight="1" spans="1:4">
      <c r="A19" s="18"/>
      <c r="B19" s="18"/>
      <c r="C19" s="15" t="s">
        <v>198</v>
      </c>
      <c r="D19" s="17">
        <v>60000</v>
      </c>
    </row>
    <row r="20" ht="14.25" customHeight="1" spans="1:4">
      <c r="A20" s="18"/>
      <c r="B20" s="18"/>
      <c r="C20" s="15" t="s">
        <v>199</v>
      </c>
      <c r="D20" s="17">
        <v>40000</v>
      </c>
    </row>
    <row r="21" ht="14.25" customHeight="1" spans="1:4">
      <c r="A21" s="18"/>
      <c r="B21" s="18"/>
      <c r="C21" s="15" t="s">
        <v>200</v>
      </c>
      <c r="D21" s="17">
        <v>300000</v>
      </c>
    </row>
    <row r="22" ht="14.25" customHeight="1" spans="1:4">
      <c r="A22" s="18"/>
      <c r="B22" s="18"/>
      <c r="C22" s="15" t="s">
        <v>201</v>
      </c>
      <c r="D22" s="17">
        <v>30000</v>
      </c>
    </row>
    <row r="23" ht="14.25" customHeight="1" spans="1:4">
      <c r="A23" s="18"/>
      <c r="B23" s="18"/>
      <c r="C23" s="15" t="s">
        <v>202</v>
      </c>
      <c r="D23" s="17">
        <v>60000</v>
      </c>
    </row>
    <row r="24" ht="14.25" customHeight="1" spans="1:4">
      <c r="A24" s="18"/>
      <c r="B24" s="18"/>
      <c r="C24" s="15" t="s">
        <v>203</v>
      </c>
      <c r="D24" s="17">
        <v>120000</v>
      </c>
    </row>
    <row r="25" ht="14.25" customHeight="1" spans="1:4">
      <c r="A25" s="18"/>
      <c r="B25" s="18"/>
      <c r="C25" s="15" t="s">
        <v>204</v>
      </c>
      <c r="D25" s="17">
        <v>40000</v>
      </c>
    </row>
    <row r="26" ht="14.25" customHeight="1" spans="1:4">
      <c r="A26" s="18"/>
      <c r="B26" s="18"/>
      <c r="C26" s="15" t="s">
        <v>205</v>
      </c>
      <c r="D26" s="17">
        <v>145000</v>
      </c>
    </row>
    <row r="27" ht="14.25" customHeight="1" spans="1:4">
      <c r="A27" s="18"/>
      <c r="B27" s="18"/>
      <c r="C27" s="15" t="s">
        <v>206</v>
      </c>
      <c r="D27" s="17">
        <v>180000</v>
      </c>
    </row>
    <row r="28" ht="14.25" customHeight="1" spans="1:4">
      <c r="A28" s="18"/>
      <c r="B28" s="18"/>
      <c r="C28" s="15" t="s">
        <v>207</v>
      </c>
      <c r="D28" s="17">
        <v>30000</v>
      </c>
    </row>
    <row r="29" ht="14.25" customHeight="1" spans="1:4">
      <c r="A29" s="13" t="s">
        <v>83</v>
      </c>
      <c r="B29" s="13" t="s">
        <v>84</v>
      </c>
      <c r="C29" s="16"/>
      <c r="D29" s="14">
        <f>D30</f>
        <v>100000</v>
      </c>
    </row>
    <row r="30" ht="14.25" customHeight="1" spans="1:4">
      <c r="A30" s="13" t="s">
        <v>86</v>
      </c>
      <c r="B30" s="13" t="s">
        <v>78</v>
      </c>
      <c r="C30" s="16"/>
      <c r="D30" s="14">
        <f>D31</f>
        <v>100000</v>
      </c>
    </row>
    <row r="31" ht="14.25" customHeight="1" spans="1:4">
      <c r="A31" s="16"/>
      <c r="B31" s="16"/>
      <c r="C31" s="15" t="s">
        <v>208</v>
      </c>
      <c r="D31" s="17">
        <v>100000</v>
      </c>
    </row>
    <row r="32" ht="14.25" customHeight="1" spans="1:4">
      <c r="A32" s="13" t="s">
        <v>125</v>
      </c>
      <c r="B32" s="13" t="s">
        <v>126</v>
      </c>
      <c r="C32" s="16"/>
      <c r="D32" s="14">
        <f>D33+D36</f>
        <v>370000</v>
      </c>
    </row>
    <row r="33" ht="14.25" customHeight="1" spans="1:4">
      <c r="A33" s="13" t="s">
        <v>130</v>
      </c>
      <c r="B33" s="13" t="s">
        <v>131</v>
      </c>
      <c r="C33" s="16"/>
      <c r="D33" s="14">
        <f>D34</f>
        <v>50000</v>
      </c>
    </row>
    <row r="34" ht="14.25" customHeight="1" spans="1:4">
      <c r="A34" s="13" t="s">
        <v>133</v>
      </c>
      <c r="B34" s="13" t="s">
        <v>134</v>
      </c>
      <c r="C34" s="16"/>
      <c r="D34" s="14">
        <f>D35</f>
        <v>50000</v>
      </c>
    </row>
    <row r="35" ht="14.25" customHeight="1" spans="1:4">
      <c r="A35" s="16"/>
      <c r="B35" s="16"/>
      <c r="C35" s="15" t="s">
        <v>209</v>
      </c>
      <c r="D35" s="17">
        <v>50000</v>
      </c>
    </row>
    <row r="36" ht="14.25" customHeight="1" spans="1:4">
      <c r="A36" s="13" t="s">
        <v>138</v>
      </c>
      <c r="B36" s="13" t="s">
        <v>139</v>
      </c>
      <c r="C36" s="16"/>
      <c r="D36" s="14">
        <f>D37</f>
        <v>320000</v>
      </c>
    </row>
    <row r="37" ht="14.25" customHeight="1" spans="1:4">
      <c r="A37" s="13" t="s">
        <v>140</v>
      </c>
      <c r="B37" s="13" t="s">
        <v>141</v>
      </c>
      <c r="C37" s="16"/>
      <c r="D37" s="14">
        <f>SUM(D38:D53)</f>
        <v>320000</v>
      </c>
    </row>
    <row r="38" ht="14.25" customHeight="1" spans="1:4">
      <c r="A38" s="16"/>
      <c r="B38" s="16"/>
      <c r="C38" s="19" t="s">
        <v>210</v>
      </c>
      <c r="D38" s="17">
        <v>20000</v>
      </c>
    </row>
    <row r="39" ht="14.25" customHeight="1" spans="1:4">
      <c r="A39" s="16"/>
      <c r="B39" s="16"/>
      <c r="C39" s="19" t="s">
        <v>211</v>
      </c>
      <c r="D39" s="17">
        <v>20000</v>
      </c>
    </row>
    <row r="40" ht="14.25" customHeight="1" spans="1:4">
      <c r="A40" s="16"/>
      <c r="B40" s="16"/>
      <c r="C40" s="19" t="s">
        <v>212</v>
      </c>
      <c r="D40" s="17">
        <v>20000</v>
      </c>
    </row>
    <row r="41" ht="14.25" customHeight="1" spans="1:4">
      <c r="A41" s="16"/>
      <c r="B41" s="16"/>
      <c r="C41" s="19" t="s">
        <v>213</v>
      </c>
      <c r="D41" s="17">
        <v>20000</v>
      </c>
    </row>
    <row r="42" ht="14.25" customHeight="1" spans="1:4">
      <c r="A42" s="16"/>
      <c r="B42" s="16"/>
      <c r="C42" s="19" t="s">
        <v>214</v>
      </c>
      <c r="D42" s="17">
        <v>20000</v>
      </c>
    </row>
    <row r="43" ht="14.25" customHeight="1" spans="1:4">
      <c r="A43" s="16"/>
      <c r="B43" s="16"/>
      <c r="C43" s="19" t="s">
        <v>215</v>
      </c>
      <c r="D43" s="17">
        <v>20000</v>
      </c>
    </row>
    <row r="44" ht="14.25" customHeight="1" spans="1:4">
      <c r="A44" s="16"/>
      <c r="B44" s="16"/>
      <c r="C44" s="19" t="s">
        <v>216</v>
      </c>
      <c r="D44" s="17">
        <v>20000</v>
      </c>
    </row>
    <row r="45" ht="14.25" customHeight="1" spans="1:4">
      <c r="A45" s="16"/>
      <c r="B45" s="16"/>
      <c r="C45" s="19" t="s">
        <v>217</v>
      </c>
      <c r="D45" s="17">
        <v>20000</v>
      </c>
    </row>
    <row r="46" ht="14.25" customHeight="1" spans="1:4">
      <c r="A46" s="16"/>
      <c r="B46" s="16"/>
      <c r="C46" s="19" t="s">
        <v>218</v>
      </c>
      <c r="D46" s="17">
        <v>20000</v>
      </c>
    </row>
    <row r="47" ht="14.25" customHeight="1" spans="1:4">
      <c r="A47" s="16"/>
      <c r="B47" s="16"/>
      <c r="C47" s="19" t="s">
        <v>219</v>
      </c>
      <c r="D47" s="17">
        <v>20000</v>
      </c>
    </row>
    <row r="48" ht="14.25" customHeight="1" spans="1:4">
      <c r="A48" s="16"/>
      <c r="B48" s="16"/>
      <c r="C48" s="19" t="s">
        <v>220</v>
      </c>
      <c r="D48" s="17">
        <v>20000</v>
      </c>
    </row>
    <row r="49" ht="14.25" customHeight="1" spans="1:4">
      <c r="A49" s="16"/>
      <c r="B49" s="16"/>
      <c r="C49" s="19" t="s">
        <v>221</v>
      </c>
      <c r="D49" s="17">
        <v>20000</v>
      </c>
    </row>
    <row r="50" ht="14.25" customHeight="1" spans="1:4">
      <c r="A50" s="16"/>
      <c r="B50" s="16"/>
      <c r="C50" s="19" t="s">
        <v>222</v>
      </c>
      <c r="D50" s="17">
        <v>20000</v>
      </c>
    </row>
    <row r="51" ht="14.25" customHeight="1" spans="1:4">
      <c r="A51" s="16"/>
      <c r="B51" s="16"/>
      <c r="C51" s="19" t="s">
        <v>223</v>
      </c>
      <c r="D51" s="17">
        <v>20000</v>
      </c>
    </row>
    <row r="52" ht="14.25" customHeight="1" spans="1:4">
      <c r="A52" s="16"/>
      <c r="B52" s="16"/>
      <c r="C52" s="19" t="s">
        <v>224</v>
      </c>
      <c r="D52" s="17">
        <v>20000</v>
      </c>
    </row>
    <row r="53" ht="14.25" customHeight="1" spans="1:4">
      <c r="A53" s="16"/>
      <c r="B53" s="16"/>
      <c r="C53" s="19" t="s">
        <v>225</v>
      </c>
      <c r="D53" s="17">
        <v>20000</v>
      </c>
    </row>
  </sheetData>
  <mergeCells count="5">
    <mergeCell ref="A1:D1"/>
    <mergeCell ref="A2:D2"/>
    <mergeCell ref="A3:B3"/>
    <mergeCell ref="C3:C4"/>
    <mergeCell ref="D3:D4"/>
  </mergeCells>
  <pageMargins left="0.708661417322835" right="0.708661417322835" top="0.905511811023622" bottom="0.118110236220472" header="0.275590551181102" footer="0.275590551181102"/>
  <pageSetup paperSize="9" scale="89" fitToHeight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广通镇财政拨款收支预算总表01</vt:lpstr>
      <vt:lpstr>广通镇一般公共预算支出表02</vt:lpstr>
      <vt:lpstr>广通镇部门经济分类支出科目表20</vt:lpstr>
      <vt:lpstr>广通镇项目支出预算表09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华玲芝</dc:creator>
  <cp:lastModifiedBy>Administrator</cp:lastModifiedBy>
  <dcterms:created xsi:type="dcterms:W3CDTF">2021-12-30T08:58:00Z</dcterms:created>
  <cp:lastPrinted>2023-01-07T03:27:00Z</cp:lastPrinted>
  <dcterms:modified xsi:type="dcterms:W3CDTF">2023-01-08T03:09:45Z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78AD316B9BF74946B00A8530160AC1D9</vt:lpwstr>
  </property>
  <property fmtid="{D5CDD505-2E9C-101B-9397-08002B2CF9AE}" pid="3" name="KSOProductBuildVer">
    <vt:lpwstr>2052-11.8.6.8722</vt:lpwstr>
  </property>
  <property fmtid="{D5CDD505-2E9C-101B-9397-08002B2CF9AE}" pid="4" name="KSOReadingLayout">
    <vt:bool>true</vt:bool>
  </property>
</Properties>
</file>