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2270" activeTab="0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'表二'!$1:$6</definedName>
    <definedName name="_xlnm.Print_Titles" localSheetId="8">'表七'!$3:$8</definedName>
    <definedName name="_xlnm.Print_Titles" localSheetId="4">'表三'!$1:$6</definedName>
    <definedName name="_xlnm.Print_Titles" localSheetId="6">'表五'!$1:$5</definedName>
  </definedNames>
  <calcPr fullCalcOnLoad="1"/>
</workbook>
</file>

<file path=xl/sharedStrings.xml><?xml version="1.0" encoding="utf-8"?>
<sst xmlns="http://schemas.openxmlformats.org/spreadsheetml/2006/main" count="1372" uniqueCount="627">
  <si>
    <t>附件</t>
  </si>
  <si>
    <t>禄丰县财政局编制</t>
  </si>
  <si>
    <t>禄   丰   县</t>
  </si>
  <si>
    <t>目       录</t>
  </si>
  <si>
    <t>项目</t>
  </si>
  <si>
    <t>决算数</t>
  </si>
  <si>
    <t>本年收入小计</t>
  </si>
  <si>
    <t>表三</t>
  </si>
  <si>
    <t>表一</t>
  </si>
  <si>
    <r>
      <t>单位</t>
    </r>
    <r>
      <rPr>
        <sz val="12"/>
        <rFont val="Times New Roman"/>
        <family val="1"/>
      </rPr>
      <t>:</t>
    </r>
    <r>
      <rPr>
        <sz val="12"/>
        <rFont val="方正楷体简体"/>
        <family val="0"/>
      </rPr>
      <t>万元</t>
    </r>
  </si>
  <si>
    <t>本年支出小计</t>
  </si>
  <si>
    <t>预算数</t>
  </si>
  <si>
    <t>单位：万元</t>
  </si>
  <si>
    <t>一、农林水及科技类专项经费</t>
  </si>
  <si>
    <t>二、教育类专项经费</t>
  </si>
  <si>
    <t>单位：万元</t>
  </si>
  <si>
    <t>合计</t>
  </si>
  <si>
    <t>科目编码</t>
  </si>
  <si>
    <t>单位名称（科目）</t>
  </si>
  <si>
    <t>实际支出数</t>
  </si>
  <si>
    <t>类</t>
  </si>
  <si>
    <t>款</t>
  </si>
  <si>
    <t>项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</si>
  <si>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</si>
  <si>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</si>
  <si>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</si>
  <si>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</si>
  <si>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</si>
  <si>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</si>
  <si>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</si>
  <si>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</si>
  <si>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</si>
  <si>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</si>
  <si>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</si>
  <si>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其他支出</t>
  </si>
  <si>
    <t>201</t>
  </si>
  <si>
    <t>01</t>
  </si>
  <si>
    <t>02</t>
  </si>
  <si>
    <t>04</t>
  </si>
  <si>
    <t>06</t>
  </si>
  <si>
    <t>07</t>
  </si>
  <si>
    <t>08</t>
  </si>
  <si>
    <t>05</t>
  </si>
  <si>
    <t>03</t>
  </si>
  <si>
    <t>99</t>
  </si>
  <si>
    <t>12</t>
  </si>
  <si>
    <t>208</t>
  </si>
  <si>
    <t>212</t>
  </si>
  <si>
    <t>60</t>
  </si>
  <si>
    <t>收 入 合 计</t>
  </si>
  <si>
    <t>表二</t>
  </si>
  <si>
    <r>
      <t>单位</t>
    </r>
    <r>
      <rPr>
        <sz val="12"/>
        <rFont val="Times New Roman"/>
        <family val="1"/>
      </rPr>
      <t>:</t>
    </r>
    <r>
      <rPr>
        <sz val="12"/>
        <rFont val="方正楷体简体"/>
        <family val="0"/>
      </rPr>
      <t>万元</t>
    </r>
  </si>
  <si>
    <t>支 出 合 计</t>
  </si>
  <si>
    <t>110 转移性收入</t>
  </si>
  <si>
    <r>
      <t>项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4"/>
      </rPr>
      <t>目</t>
    </r>
  </si>
  <si>
    <r>
      <t>比上年</t>
    </r>
    <r>
      <rPr>
        <sz val="11"/>
        <rFont val="Times New Roman"/>
        <family val="1"/>
      </rPr>
      <t>%</t>
    </r>
  </si>
  <si>
    <r>
      <t xml:space="preserve">101 </t>
    </r>
    <r>
      <rPr>
        <sz val="11"/>
        <rFont val="黑体"/>
        <family val="0"/>
      </rPr>
      <t>税收收入</t>
    </r>
  </si>
  <si>
    <r>
      <t xml:space="preserve">    10101 </t>
    </r>
    <r>
      <rPr>
        <sz val="11"/>
        <rFont val="方正仿宋简体"/>
        <family val="4"/>
      </rPr>
      <t>增值税</t>
    </r>
  </si>
  <si>
    <r>
      <t xml:space="preserve">    10103 </t>
    </r>
    <r>
      <rPr>
        <sz val="11"/>
        <rFont val="方正仿宋简体"/>
        <family val="4"/>
      </rPr>
      <t>营业税</t>
    </r>
  </si>
  <si>
    <r>
      <t xml:space="preserve">    10104 </t>
    </r>
    <r>
      <rPr>
        <sz val="11"/>
        <rFont val="方正仿宋简体"/>
        <family val="4"/>
      </rPr>
      <t>企业所得税</t>
    </r>
  </si>
  <si>
    <r>
      <t xml:space="preserve">    10106 </t>
    </r>
    <r>
      <rPr>
        <sz val="11"/>
        <rFont val="方正仿宋简体"/>
        <family val="4"/>
      </rPr>
      <t>个人所得税</t>
    </r>
  </si>
  <si>
    <r>
      <t xml:space="preserve">    10107 </t>
    </r>
    <r>
      <rPr>
        <sz val="11"/>
        <rFont val="方正仿宋简体"/>
        <family val="4"/>
      </rPr>
      <t>资源税</t>
    </r>
  </si>
  <si>
    <r>
      <t xml:space="preserve">    10109 </t>
    </r>
    <r>
      <rPr>
        <sz val="11"/>
        <rFont val="方正仿宋简体"/>
        <family val="4"/>
      </rPr>
      <t>城市维护建设税</t>
    </r>
  </si>
  <si>
    <r>
      <t xml:space="preserve">    10110 </t>
    </r>
    <r>
      <rPr>
        <sz val="11"/>
        <rFont val="方正仿宋简体"/>
        <family val="4"/>
      </rPr>
      <t>房产税</t>
    </r>
  </si>
  <si>
    <r>
      <t xml:space="preserve">    10111 </t>
    </r>
    <r>
      <rPr>
        <sz val="11"/>
        <rFont val="方正仿宋简体"/>
        <family val="4"/>
      </rPr>
      <t>印花税</t>
    </r>
  </si>
  <si>
    <r>
      <t xml:space="preserve">    10112 </t>
    </r>
    <r>
      <rPr>
        <sz val="11"/>
        <rFont val="方正仿宋简体"/>
        <family val="4"/>
      </rPr>
      <t>城镇土地使用税</t>
    </r>
  </si>
  <si>
    <r>
      <t xml:space="preserve">    10113 </t>
    </r>
    <r>
      <rPr>
        <sz val="11"/>
        <rFont val="方正仿宋简体"/>
        <family val="4"/>
      </rPr>
      <t>土地增值税</t>
    </r>
  </si>
  <si>
    <r>
      <t xml:space="preserve">    10114 </t>
    </r>
    <r>
      <rPr>
        <sz val="11"/>
        <rFont val="方正仿宋简体"/>
        <family val="4"/>
      </rPr>
      <t>车船税</t>
    </r>
  </si>
  <si>
    <r>
      <t xml:space="preserve">    10118 </t>
    </r>
    <r>
      <rPr>
        <sz val="11"/>
        <rFont val="方正仿宋简体"/>
        <family val="4"/>
      </rPr>
      <t>耕地占用税</t>
    </r>
  </si>
  <si>
    <r>
      <t xml:space="preserve">    10119 </t>
    </r>
    <r>
      <rPr>
        <sz val="11"/>
        <rFont val="方正仿宋简体"/>
        <family val="4"/>
      </rPr>
      <t>契税</t>
    </r>
  </si>
  <si>
    <r>
      <t xml:space="preserve">    10120 </t>
    </r>
    <r>
      <rPr>
        <sz val="11"/>
        <rFont val="方正仿宋简体"/>
        <family val="4"/>
      </rPr>
      <t>烟叶税</t>
    </r>
  </si>
  <si>
    <r>
      <t xml:space="preserve">103 </t>
    </r>
    <r>
      <rPr>
        <sz val="11"/>
        <rFont val="黑体"/>
        <family val="0"/>
      </rPr>
      <t>非税收入</t>
    </r>
  </si>
  <si>
    <r>
      <t xml:space="preserve">    10302 </t>
    </r>
    <r>
      <rPr>
        <sz val="11"/>
        <rFont val="方正仿宋简体"/>
        <family val="4"/>
      </rPr>
      <t>专项收入</t>
    </r>
  </si>
  <si>
    <r>
      <t xml:space="preserve">    10304 </t>
    </r>
    <r>
      <rPr>
        <sz val="11"/>
        <rFont val="方正仿宋简体"/>
        <family val="4"/>
      </rPr>
      <t>行政事业性收费收入</t>
    </r>
  </si>
  <si>
    <r>
      <t xml:space="preserve">    10305 </t>
    </r>
    <r>
      <rPr>
        <sz val="11"/>
        <rFont val="方正仿宋简体"/>
        <family val="4"/>
      </rPr>
      <t>罚没收入</t>
    </r>
  </si>
  <si>
    <r>
      <t xml:space="preserve">    10307 </t>
    </r>
    <r>
      <rPr>
        <sz val="11"/>
        <rFont val="方正仿宋简体"/>
        <family val="4"/>
      </rPr>
      <t>国有资源（资产）有偿使用收入</t>
    </r>
  </si>
  <si>
    <r>
      <t xml:space="preserve">    10399 </t>
    </r>
    <r>
      <rPr>
        <sz val="11"/>
        <rFont val="方正仿宋简体"/>
        <family val="4"/>
      </rPr>
      <t>其他收入</t>
    </r>
  </si>
  <si>
    <r>
      <t xml:space="preserve">110 </t>
    </r>
    <r>
      <rPr>
        <sz val="11"/>
        <rFont val="黑体"/>
        <family val="0"/>
      </rPr>
      <t>转移性收入</t>
    </r>
  </si>
  <si>
    <r>
      <t xml:space="preserve">    11001 </t>
    </r>
    <r>
      <rPr>
        <sz val="11"/>
        <rFont val="方正仿宋简体"/>
        <family val="4"/>
      </rPr>
      <t>返还性收入</t>
    </r>
  </si>
  <si>
    <r>
      <t xml:space="preserve">    11002 </t>
    </r>
    <r>
      <rPr>
        <sz val="11"/>
        <rFont val="方正仿宋简体"/>
        <family val="4"/>
      </rPr>
      <t>一般性转移支付收入</t>
    </r>
  </si>
  <si>
    <r>
      <t xml:space="preserve">    11003 </t>
    </r>
    <r>
      <rPr>
        <sz val="11"/>
        <rFont val="方正仿宋简体"/>
        <family val="4"/>
      </rPr>
      <t>专项转移支付收入</t>
    </r>
  </si>
  <si>
    <r>
      <t xml:space="preserve">    11008 </t>
    </r>
    <r>
      <rPr>
        <sz val="11"/>
        <rFont val="方正仿宋简体"/>
        <family val="4"/>
      </rPr>
      <t>上年结余收入</t>
    </r>
  </si>
  <si>
    <r>
      <t xml:space="preserve">    11009 </t>
    </r>
    <r>
      <rPr>
        <sz val="11"/>
        <rFont val="方正仿宋简体"/>
        <family val="4"/>
      </rPr>
      <t>调入资金</t>
    </r>
  </si>
  <si>
    <r>
      <t xml:space="preserve">201 </t>
    </r>
    <r>
      <rPr>
        <sz val="11"/>
        <rFont val="方正仿宋简体"/>
        <family val="4"/>
      </rPr>
      <t>一般公共服务支出</t>
    </r>
  </si>
  <si>
    <r>
      <t xml:space="preserve">    20101 </t>
    </r>
    <r>
      <rPr>
        <sz val="11"/>
        <rFont val="方正仿宋简体"/>
        <family val="4"/>
      </rPr>
      <t>人大事务</t>
    </r>
  </si>
  <si>
    <r>
      <t xml:space="preserve">    20102 </t>
    </r>
    <r>
      <rPr>
        <sz val="11"/>
        <rFont val="方正仿宋简体"/>
        <family val="4"/>
      </rPr>
      <t>政协事务</t>
    </r>
  </si>
  <si>
    <r>
      <t xml:space="preserve">    20103 </t>
    </r>
    <r>
      <rPr>
        <sz val="11"/>
        <rFont val="方正仿宋简体"/>
        <family val="4"/>
      </rPr>
      <t>政府办公厅</t>
    </r>
    <r>
      <rPr>
        <sz val="11"/>
        <rFont val="Times New Roman"/>
        <family val="1"/>
      </rPr>
      <t>(</t>
    </r>
    <r>
      <rPr>
        <sz val="11"/>
        <rFont val="方正仿宋简体"/>
        <family val="4"/>
      </rPr>
      <t>室</t>
    </r>
    <r>
      <rPr>
        <sz val="11"/>
        <rFont val="Times New Roman"/>
        <family val="1"/>
      </rPr>
      <t>)</t>
    </r>
    <r>
      <rPr>
        <sz val="11"/>
        <rFont val="方正仿宋简体"/>
        <family val="4"/>
      </rPr>
      <t>及相关机构事务</t>
    </r>
  </si>
  <si>
    <r>
      <t xml:space="preserve">    20104 </t>
    </r>
    <r>
      <rPr>
        <sz val="11"/>
        <rFont val="方正仿宋简体"/>
        <family val="4"/>
      </rPr>
      <t>发展与改革事务</t>
    </r>
  </si>
  <si>
    <r>
      <t xml:space="preserve">    20105 </t>
    </r>
    <r>
      <rPr>
        <sz val="11"/>
        <rFont val="方正仿宋简体"/>
        <family val="4"/>
      </rPr>
      <t>统计信息事务</t>
    </r>
  </si>
  <si>
    <r>
      <t xml:space="preserve">    20106 </t>
    </r>
    <r>
      <rPr>
        <sz val="11"/>
        <rFont val="方正仿宋简体"/>
        <family val="4"/>
      </rPr>
      <t>财政事务</t>
    </r>
  </si>
  <si>
    <r>
      <t xml:space="preserve">    20107 </t>
    </r>
    <r>
      <rPr>
        <sz val="11"/>
        <rFont val="方正仿宋简体"/>
        <family val="4"/>
      </rPr>
      <t>税收事务</t>
    </r>
  </si>
  <si>
    <r>
      <t xml:space="preserve">    20108 </t>
    </r>
    <r>
      <rPr>
        <sz val="11"/>
        <rFont val="方正仿宋简体"/>
        <family val="4"/>
      </rPr>
      <t>审计事务</t>
    </r>
  </si>
  <si>
    <r>
      <t xml:space="preserve">    20110 </t>
    </r>
    <r>
      <rPr>
        <sz val="11"/>
        <rFont val="方正仿宋简体"/>
        <family val="4"/>
      </rPr>
      <t>人力资源事务</t>
    </r>
  </si>
  <si>
    <r>
      <t xml:space="preserve">    20111 </t>
    </r>
    <r>
      <rPr>
        <sz val="11"/>
        <rFont val="方正仿宋简体"/>
        <family val="4"/>
      </rPr>
      <t>纪检监察事务</t>
    </r>
  </si>
  <si>
    <r>
      <t xml:space="preserve">    20113 </t>
    </r>
    <r>
      <rPr>
        <sz val="11"/>
        <rFont val="方正仿宋简体"/>
        <family val="4"/>
      </rPr>
      <t>商贸事务</t>
    </r>
  </si>
  <si>
    <r>
      <t xml:space="preserve">    20114 </t>
    </r>
    <r>
      <rPr>
        <sz val="11"/>
        <rFont val="方正仿宋简体"/>
        <family val="4"/>
      </rPr>
      <t>知识产权事务</t>
    </r>
  </si>
  <si>
    <r>
      <t xml:space="preserve">    20115 </t>
    </r>
    <r>
      <rPr>
        <sz val="11"/>
        <rFont val="方正仿宋简体"/>
        <family val="4"/>
      </rPr>
      <t>工商行政管理事务</t>
    </r>
  </si>
  <si>
    <r>
      <t xml:space="preserve">    20117 </t>
    </r>
    <r>
      <rPr>
        <sz val="11"/>
        <rFont val="方正仿宋简体"/>
        <family val="4"/>
      </rPr>
      <t>质量技术监督与检验检疫事务</t>
    </r>
  </si>
  <si>
    <r>
      <t xml:space="preserve">    20123 </t>
    </r>
    <r>
      <rPr>
        <sz val="11"/>
        <rFont val="方正仿宋简体"/>
        <family val="4"/>
      </rPr>
      <t>民族事务</t>
    </r>
  </si>
  <si>
    <r>
      <t xml:space="preserve">    20124 </t>
    </r>
    <r>
      <rPr>
        <sz val="11"/>
        <rFont val="方正仿宋简体"/>
        <family val="4"/>
      </rPr>
      <t>宗教事务</t>
    </r>
  </si>
  <si>
    <r>
      <t xml:space="preserve">    20126 </t>
    </r>
    <r>
      <rPr>
        <sz val="11"/>
        <rFont val="方正仿宋简体"/>
        <family val="4"/>
      </rPr>
      <t>档案事务</t>
    </r>
  </si>
  <si>
    <r>
      <t xml:space="preserve">    20128 </t>
    </r>
    <r>
      <rPr>
        <sz val="11"/>
        <rFont val="方正仿宋简体"/>
        <family val="4"/>
      </rPr>
      <t>民主党派及工商联事务</t>
    </r>
  </si>
  <si>
    <r>
      <t xml:space="preserve">    20129 </t>
    </r>
    <r>
      <rPr>
        <sz val="11"/>
        <rFont val="方正仿宋简体"/>
        <family val="4"/>
      </rPr>
      <t>群众团体事务</t>
    </r>
  </si>
  <si>
    <r>
      <t xml:space="preserve">    20131 </t>
    </r>
    <r>
      <rPr>
        <sz val="11"/>
        <rFont val="方正仿宋简体"/>
        <family val="4"/>
      </rPr>
      <t>党委办公厅（室）及相关机构事务</t>
    </r>
  </si>
  <si>
    <r>
      <t xml:space="preserve">    20132 </t>
    </r>
    <r>
      <rPr>
        <sz val="11"/>
        <rFont val="方正仿宋简体"/>
        <family val="4"/>
      </rPr>
      <t>组织事务</t>
    </r>
  </si>
  <si>
    <r>
      <t xml:space="preserve">    20133 </t>
    </r>
    <r>
      <rPr>
        <sz val="11"/>
        <rFont val="方正仿宋简体"/>
        <family val="4"/>
      </rPr>
      <t>宣传事务</t>
    </r>
  </si>
  <si>
    <r>
      <t xml:space="preserve">    20134 </t>
    </r>
    <r>
      <rPr>
        <sz val="11"/>
        <rFont val="方正仿宋简体"/>
        <family val="4"/>
      </rPr>
      <t>统战事务</t>
    </r>
  </si>
  <si>
    <r>
      <t xml:space="preserve">    20136 </t>
    </r>
    <r>
      <rPr>
        <sz val="11"/>
        <rFont val="方正仿宋简体"/>
        <family val="4"/>
      </rPr>
      <t>其他共产党事务支出</t>
    </r>
  </si>
  <si>
    <r>
      <t xml:space="preserve">    20199 </t>
    </r>
    <r>
      <rPr>
        <sz val="11"/>
        <rFont val="方正仿宋简体"/>
        <family val="4"/>
      </rPr>
      <t>其他一般公共服务支出</t>
    </r>
  </si>
  <si>
    <r>
      <t xml:space="preserve">203 </t>
    </r>
    <r>
      <rPr>
        <sz val="11"/>
        <rFont val="方正仿宋简体"/>
        <family val="4"/>
      </rPr>
      <t>国防支出</t>
    </r>
  </si>
  <si>
    <r>
      <t xml:space="preserve">204 </t>
    </r>
    <r>
      <rPr>
        <sz val="11"/>
        <rFont val="方正仿宋简体"/>
        <family val="4"/>
      </rPr>
      <t>公共安全支出</t>
    </r>
  </si>
  <si>
    <r>
      <t xml:space="preserve">    20401 </t>
    </r>
    <r>
      <rPr>
        <sz val="11"/>
        <rFont val="方正仿宋简体"/>
        <family val="4"/>
      </rPr>
      <t>武装警察</t>
    </r>
  </si>
  <si>
    <r>
      <t xml:space="preserve">    20402 </t>
    </r>
    <r>
      <rPr>
        <sz val="11"/>
        <rFont val="方正仿宋简体"/>
        <family val="4"/>
      </rPr>
      <t>公安</t>
    </r>
  </si>
  <si>
    <r>
      <t xml:space="preserve">    20404 </t>
    </r>
    <r>
      <rPr>
        <sz val="11"/>
        <rFont val="方正仿宋简体"/>
        <family val="4"/>
      </rPr>
      <t>检察</t>
    </r>
  </si>
  <si>
    <r>
      <t xml:space="preserve">    20405 </t>
    </r>
    <r>
      <rPr>
        <sz val="11"/>
        <rFont val="方正仿宋简体"/>
        <family val="4"/>
      </rPr>
      <t>法院</t>
    </r>
  </si>
  <si>
    <r>
      <t xml:space="preserve">    20406 </t>
    </r>
    <r>
      <rPr>
        <sz val="11"/>
        <rFont val="方正仿宋简体"/>
        <family val="4"/>
      </rPr>
      <t>司法</t>
    </r>
  </si>
  <si>
    <r>
      <t xml:space="preserve">205 </t>
    </r>
    <r>
      <rPr>
        <sz val="11"/>
        <rFont val="方正仿宋简体"/>
        <family val="4"/>
      </rPr>
      <t>教育支出</t>
    </r>
  </si>
  <si>
    <r>
      <t xml:space="preserve">    20501 </t>
    </r>
    <r>
      <rPr>
        <sz val="11"/>
        <rFont val="方正仿宋简体"/>
        <family val="4"/>
      </rPr>
      <t>教育管理事务</t>
    </r>
  </si>
  <si>
    <r>
      <t xml:space="preserve">    20502 </t>
    </r>
    <r>
      <rPr>
        <sz val="11"/>
        <rFont val="方正仿宋简体"/>
        <family val="4"/>
      </rPr>
      <t>普通教育</t>
    </r>
  </si>
  <si>
    <r>
      <t xml:space="preserve">    20503 </t>
    </r>
    <r>
      <rPr>
        <sz val="11"/>
        <rFont val="方正仿宋简体"/>
        <family val="4"/>
      </rPr>
      <t>职业教育</t>
    </r>
  </si>
  <si>
    <r>
      <t xml:space="preserve">    20504 </t>
    </r>
    <r>
      <rPr>
        <sz val="11"/>
        <rFont val="方正仿宋简体"/>
        <family val="4"/>
      </rPr>
      <t>成人教育</t>
    </r>
  </si>
  <si>
    <r>
      <t xml:space="preserve">    20507 </t>
    </r>
    <r>
      <rPr>
        <sz val="11"/>
        <rFont val="方正仿宋简体"/>
        <family val="4"/>
      </rPr>
      <t>特殊教育</t>
    </r>
  </si>
  <si>
    <r>
      <t xml:space="preserve">    20508 </t>
    </r>
    <r>
      <rPr>
        <sz val="11"/>
        <rFont val="方正仿宋简体"/>
        <family val="4"/>
      </rPr>
      <t>教师进修及干部继续教育</t>
    </r>
  </si>
  <si>
    <r>
      <t xml:space="preserve">    20509 </t>
    </r>
    <r>
      <rPr>
        <sz val="11"/>
        <rFont val="方正仿宋简体"/>
        <family val="4"/>
      </rPr>
      <t>教育费附加安排的支出</t>
    </r>
  </si>
  <si>
    <r>
      <t xml:space="preserve">206 </t>
    </r>
    <r>
      <rPr>
        <sz val="11"/>
        <rFont val="方正仿宋简体"/>
        <family val="4"/>
      </rPr>
      <t>科学技术支出</t>
    </r>
  </si>
  <si>
    <r>
      <t xml:space="preserve">    20601 </t>
    </r>
    <r>
      <rPr>
        <sz val="11"/>
        <rFont val="方正仿宋简体"/>
        <family val="4"/>
      </rPr>
      <t>科学技术管理事务</t>
    </r>
  </si>
  <si>
    <r>
      <t xml:space="preserve">    20603 </t>
    </r>
    <r>
      <rPr>
        <sz val="11"/>
        <rFont val="方正仿宋简体"/>
        <family val="4"/>
      </rPr>
      <t>应用研究</t>
    </r>
  </si>
  <si>
    <r>
      <t xml:space="preserve">    20604 </t>
    </r>
    <r>
      <rPr>
        <sz val="11"/>
        <rFont val="方正仿宋简体"/>
        <family val="4"/>
      </rPr>
      <t>技术研究与开发</t>
    </r>
  </si>
  <si>
    <r>
      <t xml:space="preserve">    20605 </t>
    </r>
    <r>
      <rPr>
        <sz val="11"/>
        <rFont val="方正仿宋简体"/>
        <family val="4"/>
      </rPr>
      <t>科技条件与服务</t>
    </r>
  </si>
  <si>
    <r>
      <t xml:space="preserve">    20607 </t>
    </r>
    <r>
      <rPr>
        <sz val="11"/>
        <rFont val="方正仿宋简体"/>
        <family val="4"/>
      </rPr>
      <t>科学技术普及</t>
    </r>
  </si>
  <si>
    <r>
      <t xml:space="preserve">    20699 </t>
    </r>
    <r>
      <rPr>
        <sz val="11"/>
        <rFont val="方正仿宋简体"/>
        <family val="4"/>
      </rPr>
      <t>其他科学技术支出</t>
    </r>
  </si>
  <si>
    <r>
      <t xml:space="preserve">207 </t>
    </r>
    <r>
      <rPr>
        <sz val="11"/>
        <rFont val="方正仿宋简体"/>
        <family val="4"/>
      </rPr>
      <t>文化体育与传媒支出</t>
    </r>
  </si>
  <si>
    <r>
      <t xml:space="preserve">    20701 </t>
    </r>
    <r>
      <rPr>
        <sz val="11"/>
        <rFont val="方正仿宋简体"/>
        <family val="4"/>
      </rPr>
      <t>文化</t>
    </r>
  </si>
  <si>
    <r>
      <t xml:space="preserve">    20702 </t>
    </r>
    <r>
      <rPr>
        <sz val="11"/>
        <rFont val="方正仿宋简体"/>
        <family val="4"/>
      </rPr>
      <t>文物</t>
    </r>
  </si>
  <si>
    <r>
      <t xml:space="preserve">    20703 </t>
    </r>
    <r>
      <rPr>
        <sz val="11"/>
        <rFont val="方正仿宋简体"/>
        <family val="4"/>
      </rPr>
      <t>体育</t>
    </r>
  </si>
  <si>
    <r>
      <t xml:space="preserve">    20704 </t>
    </r>
    <r>
      <rPr>
        <sz val="11"/>
        <rFont val="方正仿宋简体"/>
        <family val="4"/>
      </rPr>
      <t>广播影视</t>
    </r>
  </si>
  <si>
    <r>
      <t xml:space="preserve">    20705 </t>
    </r>
    <r>
      <rPr>
        <sz val="11"/>
        <rFont val="方正仿宋简体"/>
        <family val="4"/>
      </rPr>
      <t>新闻出版</t>
    </r>
  </si>
  <si>
    <r>
      <t xml:space="preserve">    20799 </t>
    </r>
    <r>
      <rPr>
        <sz val="11"/>
        <rFont val="方正仿宋简体"/>
        <family val="4"/>
      </rPr>
      <t>其他文化体育与传媒支出</t>
    </r>
  </si>
  <si>
    <r>
      <t xml:space="preserve">208 </t>
    </r>
    <r>
      <rPr>
        <sz val="11"/>
        <rFont val="方正仿宋简体"/>
        <family val="4"/>
      </rPr>
      <t>社会保障和就业支出</t>
    </r>
  </si>
  <si>
    <r>
      <t xml:space="preserve">    20801 </t>
    </r>
    <r>
      <rPr>
        <sz val="11"/>
        <rFont val="方正仿宋简体"/>
        <family val="4"/>
      </rPr>
      <t>人力资源和社会保障管理事务</t>
    </r>
  </si>
  <si>
    <r>
      <t xml:space="preserve">    20802 </t>
    </r>
    <r>
      <rPr>
        <sz val="11"/>
        <rFont val="方正仿宋简体"/>
        <family val="4"/>
      </rPr>
      <t>民政管理事务</t>
    </r>
  </si>
  <si>
    <r>
      <t xml:space="preserve">    20803 </t>
    </r>
    <r>
      <rPr>
        <sz val="11"/>
        <rFont val="方正仿宋简体"/>
        <family val="4"/>
      </rPr>
      <t>财政对社会保险基金的补助</t>
    </r>
  </si>
  <si>
    <r>
      <t xml:space="preserve">    20805 </t>
    </r>
    <r>
      <rPr>
        <sz val="11"/>
        <rFont val="方正仿宋简体"/>
        <family val="4"/>
      </rPr>
      <t>行政事业单位离退休</t>
    </r>
  </si>
  <si>
    <r>
      <t xml:space="preserve">    20806 </t>
    </r>
    <r>
      <rPr>
        <sz val="11"/>
        <rFont val="方正仿宋简体"/>
        <family val="4"/>
      </rPr>
      <t>企业改革补助</t>
    </r>
  </si>
  <si>
    <r>
      <t xml:space="preserve">    20807 </t>
    </r>
    <r>
      <rPr>
        <sz val="11"/>
        <rFont val="方正仿宋简体"/>
        <family val="4"/>
      </rPr>
      <t>就业补助</t>
    </r>
  </si>
  <si>
    <r>
      <t xml:space="preserve">    20808 </t>
    </r>
    <r>
      <rPr>
        <sz val="11"/>
        <rFont val="方正仿宋简体"/>
        <family val="4"/>
      </rPr>
      <t>抚恤</t>
    </r>
  </si>
  <si>
    <r>
      <t xml:space="preserve">    20809 </t>
    </r>
    <r>
      <rPr>
        <sz val="11"/>
        <rFont val="方正仿宋简体"/>
        <family val="4"/>
      </rPr>
      <t>退役安置</t>
    </r>
  </si>
  <si>
    <r>
      <t xml:space="preserve">    20810 </t>
    </r>
    <r>
      <rPr>
        <sz val="11"/>
        <rFont val="方正仿宋简体"/>
        <family val="4"/>
      </rPr>
      <t>社会福利</t>
    </r>
  </si>
  <si>
    <r>
      <t xml:space="preserve">    20811 </t>
    </r>
    <r>
      <rPr>
        <sz val="11"/>
        <rFont val="方正仿宋简体"/>
        <family val="4"/>
      </rPr>
      <t>残疾人事业</t>
    </r>
  </si>
  <si>
    <r>
      <t xml:space="preserve">    20815 </t>
    </r>
    <r>
      <rPr>
        <sz val="11"/>
        <rFont val="方正仿宋简体"/>
        <family val="4"/>
      </rPr>
      <t>自然灾害生活救助</t>
    </r>
  </si>
  <si>
    <r>
      <t xml:space="preserve">    20816 </t>
    </r>
    <r>
      <rPr>
        <sz val="11"/>
        <rFont val="方正仿宋简体"/>
        <family val="4"/>
      </rPr>
      <t>红十字事业</t>
    </r>
  </si>
  <si>
    <r>
      <t xml:space="preserve">    20899 </t>
    </r>
    <r>
      <rPr>
        <sz val="11"/>
        <rFont val="方正仿宋简体"/>
        <family val="4"/>
      </rPr>
      <t>其他社会保障和就业支出</t>
    </r>
  </si>
  <si>
    <r>
      <t xml:space="preserve">    21002 </t>
    </r>
    <r>
      <rPr>
        <sz val="11"/>
        <rFont val="方正仿宋简体"/>
        <family val="4"/>
      </rPr>
      <t>公立医院</t>
    </r>
  </si>
  <si>
    <r>
      <t xml:space="preserve">    21003 </t>
    </r>
    <r>
      <rPr>
        <sz val="11"/>
        <rFont val="方正仿宋简体"/>
        <family val="4"/>
      </rPr>
      <t>基层医疗卫生机构</t>
    </r>
  </si>
  <si>
    <r>
      <t xml:space="preserve">    21004 </t>
    </r>
    <r>
      <rPr>
        <sz val="11"/>
        <rFont val="方正仿宋简体"/>
        <family val="4"/>
      </rPr>
      <t>公共卫生</t>
    </r>
  </si>
  <si>
    <r>
      <t xml:space="preserve">    21005 </t>
    </r>
    <r>
      <rPr>
        <sz val="11"/>
        <rFont val="方正仿宋简体"/>
        <family val="4"/>
      </rPr>
      <t>医疗保障</t>
    </r>
  </si>
  <si>
    <r>
      <t xml:space="preserve">    21006 </t>
    </r>
    <r>
      <rPr>
        <sz val="11"/>
        <rFont val="方正仿宋简体"/>
        <family val="4"/>
      </rPr>
      <t>中医药</t>
    </r>
  </si>
  <si>
    <r>
      <t xml:space="preserve">    21010 </t>
    </r>
    <r>
      <rPr>
        <sz val="11"/>
        <rFont val="方正仿宋简体"/>
        <family val="4"/>
      </rPr>
      <t>食品和药品监督管理事务</t>
    </r>
  </si>
  <si>
    <r>
      <t xml:space="preserve">211 </t>
    </r>
    <r>
      <rPr>
        <sz val="11"/>
        <rFont val="方正仿宋简体"/>
        <family val="4"/>
      </rPr>
      <t>节能环保支出</t>
    </r>
  </si>
  <si>
    <r>
      <t xml:space="preserve">    21101 </t>
    </r>
    <r>
      <rPr>
        <sz val="11"/>
        <rFont val="方正仿宋简体"/>
        <family val="4"/>
      </rPr>
      <t>环境保护管理事务</t>
    </r>
  </si>
  <si>
    <r>
      <t xml:space="preserve">    21102 </t>
    </r>
    <r>
      <rPr>
        <sz val="11"/>
        <rFont val="方正仿宋简体"/>
        <family val="4"/>
      </rPr>
      <t>环境监测与监察</t>
    </r>
  </si>
  <si>
    <r>
      <t xml:space="preserve">    21103 </t>
    </r>
    <r>
      <rPr>
        <sz val="11"/>
        <rFont val="方正仿宋简体"/>
        <family val="4"/>
      </rPr>
      <t>污染防治</t>
    </r>
  </si>
  <si>
    <r>
      <t xml:space="preserve">    21104 </t>
    </r>
    <r>
      <rPr>
        <sz val="11"/>
        <rFont val="方正仿宋简体"/>
        <family val="4"/>
      </rPr>
      <t>自然生态保护</t>
    </r>
  </si>
  <si>
    <r>
      <t xml:space="preserve">    21105 </t>
    </r>
    <r>
      <rPr>
        <sz val="11"/>
        <rFont val="方正仿宋简体"/>
        <family val="4"/>
      </rPr>
      <t>天然林保护</t>
    </r>
  </si>
  <si>
    <r>
      <t xml:space="preserve">    21106 </t>
    </r>
    <r>
      <rPr>
        <sz val="11"/>
        <rFont val="方正仿宋简体"/>
        <family val="4"/>
      </rPr>
      <t>退耕还林</t>
    </r>
  </si>
  <si>
    <r>
      <t xml:space="preserve">    21110 </t>
    </r>
    <r>
      <rPr>
        <sz val="11"/>
        <rFont val="方正仿宋简体"/>
        <family val="4"/>
      </rPr>
      <t>能源节约利用</t>
    </r>
  </si>
  <si>
    <r>
      <t xml:space="preserve">    21111 </t>
    </r>
    <r>
      <rPr>
        <sz val="11"/>
        <rFont val="方正仿宋简体"/>
        <family val="4"/>
      </rPr>
      <t>污染减排</t>
    </r>
  </si>
  <si>
    <r>
      <t xml:space="preserve">212 </t>
    </r>
    <r>
      <rPr>
        <sz val="11"/>
        <rFont val="方正仿宋简体"/>
        <family val="4"/>
      </rPr>
      <t>城乡社区支出</t>
    </r>
  </si>
  <si>
    <r>
      <t xml:space="preserve">    21201 </t>
    </r>
    <r>
      <rPr>
        <sz val="11"/>
        <rFont val="方正仿宋简体"/>
        <family val="4"/>
      </rPr>
      <t>城乡社区管理事务</t>
    </r>
  </si>
  <si>
    <r>
      <t xml:space="preserve">    21202 </t>
    </r>
    <r>
      <rPr>
        <sz val="11"/>
        <rFont val="方正仿宋简体"/>
        <family val="4"/>
      </rPr>
      <t>城乡社区规划与管理</t>
    </r>
  </si>
  <si>
    <r>
      <t xml:space="preserve">    21203 </t>
    </r>
    <r>
      <rPr>
        <sz val="11"/>
        <rFont val="方正仿宋简体"/>
        <family val="4"/>
      </rPr>
      <t>城乡社区公共设施</t>
    </r>
  </si>
  <si>
    <r>
      <t xml:space="preserve">    21205 </t>
    </r>
    <r>
      <rPr>
        <sz val="11"/>
        <rFont val="方正仿宋简体"/>
        <family val="4"/>
      </rPr>
      <t>城乡社区环境卫生</t>
    </r>
  </si>
  <si>
    <r>
      <t xml:space="preserve">    21299 </t>
    </r>
    <r>
      <rPr>
        <sz val="11"/>
        <rFont val="方正仿宋简体"/>
        <family val="4"/>
      </rPr>
      <t>其他城乡社区事务支出</t>
    </r>
  </si>
  <si>
    <r>
      <t xml:space="preserve">213 </t>
    </r>
    <r>
      <rPr>
        <sz val="11"/>
        <rFont val="方正仿宋简体"/>
        <family val="4"/>
      </rPr>
      <t>农林水支出</t>
    </r>
  </si>
  <si>
    <r>
      <t xml:space="preserve">    21301 </t>
    </r>
    <r>
      <rPr>
        <sz val="11"/>
        <rFont val="方正仿宋简体"/>
        <family val="4"/>
      </rPr>
      <t>农业</t>
    </r>
  </si>
  <si>
    <r>
      <t xml:space="preserve">    21302 </t>
    </r>
    <r>
      <rPr>
        <sz val="11"/>
        <rFont val="方正仿宋简体"/>
        <family val="4"/>
      </rPr>
      <t>林业</t>
    </r>
  </si>
  <si>
    <r>
      <t xml:space="preserve">    21303 </t>
    </r>
    <r>
      <rPr>
        <sz val="11"/>
        <rFont val="方正仿宋简体"/>
        <family val="4"/>
      </rPr>
      <t>水利</t>
    </r>
  </si>
  <si>
    <r>
      <t xml:space="preserve">    21305 </t>
    </r>
    <r>
      <rPr>
        <sz val="11"/>
        <rFont val="方正仿宋简体"/>
        <family val="4"/>
      </rPr>
      <t>扶贫</t>
    </r>
  </si>
  <si>
    <r>
      <t xml:space="preserve">    21306 </t>
    </r>
    <r>
      <rPr>
        <sz val="11"/>
        <rFont val="方正仿宋简体"/>
        <family val="4"/>
      </rPr>
      <t>农业综合开发</t>
    </r>
  </si>
  <si>
    <r>
      <t xml:space="preserve">    21307 </t>
    </r>
    <r>
      <rPr>
        <sz val="11"/>
        <rFont val="方正仿宋简体"/>
        <family val="4"/>
      </rPr>
      <t>农村综合改革</t>
    </r>
  </si>
  <si>
    <r>
      <t xml:space="preserve">    21308 </t>
    </r>
    <r>
      <rPr>
        <sz val="11"/>
        <rFont val="方正仿宋简体"/>
        <family val="4"/>
      </rPr>
      <t>促进金融支农支出</t>
    </r>
  </si>
  <si>
    <r>
      <t xml:space="preserve">    21399 </t>
    </r>
    <r>
      <rPr>
        <sz val="11"/>
        <rFont val="方正仿宋简体"/>
        <family val="4"/>
      </rPr>
      <t>其他农林水事务支出</t>
    </r>
  </si>
  <si>
    <r>
      <t xml:space="preserve">214 </t>
    </r>
    <r>
      <rPr>
        <sz val="11"/>
        <rFont val="方正仿宋简体"/>
        <family val="4"/>
      </rPr>
      <t>交通运输支出</t>
    </r>
  </si>
  <si>
    <r>
      <t xml:space="preserve">    21401 </t>
    </r>
    <r>
      <rPr>
        <sz val="11"/>
        <rFont val="方正仿宋简体"/>
        <family val="4"/>
      </rPr>
      <t>公路水路运输</t>
    </r>
  </si>
  <si>
    <r>
      <t xml:space="preserve">    21402 </t>
    </r>
    <r>
      <rPr>
        <sz val="11"/>
        <rFont val="方正仿宋简体"/>
        <family val="4"/>
      </rPr>
      <t>铁路运输</t>
    </r>
  </si>
  <si>
    <r>
      <t xml:space="preserve">    21404 </t>
    </r>
    <r>
      <rPr>
        <sz val="11"/>
        <rFont val="方正仿宋简体"/>
        <family val="4"/>
      </rPr>
      <t>石油价格改革对交通运输的补贴</t>
    </r>
  </si>
  <si>
    <r>
      <t xml:space="preserve">    21406 </t>
    </r>
    <r>
      <rPr>
        <sz val="11"/>
        <rFont val="方正仿宋简体"/>
        <family val="4"/>
      </rPr>
      <t>车辆购置税支出</t>
    </r>
  </si>
  <si>
    <r>
      <t xml:space="preserve">    21502 </t>
    </r>
    <r>
      <rPr>
        <sz val="11"/>
        <rFont val="方正仿宋简体"/>
        <family val="4"/>
      </rPr>
      <t>制造业</t>
    </r>
  </si>
  <si>
    <r>
      <t xml:space="preserve">    21505 </t>
    </r>
    <r>
      <rPr>
        <sz val="11"/>
        <rFont val="方正仿宋简体"/>
        <family val="4"/>
      </rPr>
      <t>工业和信息产业监管支出</t>
    </r>
  </si>
  <si>
    <r>
      <t xml:space="preserve">    21506 </t>
    </r>
    <r>
      <rPr>
        <sz val="11"/>
        <rFont val="方正仿宋简体"/>
        <family val="4"/>
      </rPr>
      <t>安全生产监管</t>
    </r>
  </si>
  <si>
    <r>
      <t xml:space="preserve">    21507 </t>
    </r>
    <r>
      <rPr>
        <sz val="11"/>
        <rFont val="方正仿宋简体"/>
        <family val="4"/>
      </rPr>
      <t>国有资产监管</t>
    </r>
  </si>
  <si>
    <r>
      <t xml:space="preserve">    21508 </t>
    </r>
    <r>
      <rPr>
        <sz val="11"/>
        <rFont val="方正仿宋简体"/>
        <family val="4"/>
      </rPr>
      <t>支持中小企业发展和管理支出</t>
    </r>
  </si>
  <si>
    <r>
      <t xml:space="preserve">    21599 </t>
    </r>
    <r>
      <rPr>
        <sz val="11"/>
        <rFont val="方正仿宋简体"/>
        <family val="4"/>
      </rPr>
      <t>其他资源勘探电力信息等事务支出</t>
    </r>
  </si>
  <si>
    <r>
      <t xml:space="preserve">216 </t>
    </r>
    <r>
      <rPr>
        <sz val="11"/>
        <rFont val="方正仿宋简体"/>
        <family val="4"/>
      </rPr>
      <t>商业服务业等支出</t>
    </r>
  </si>
  <si>
    <r>
      <t xml:space="preserve">    21602 </t>
    </r>
    <r>
      <rPr>
        <sz val="11"/>
        <rFont val="方正仿宋简体"/>
        <family val="4"/>
      </rPr>
      <t>商业流通事务</t>
    </r>
  </si>
  <si>
    <r>
      <t xml:space="preserve">    21605 </t>
    </r>
    <r>
      <rPr>
        <sz val="11"/>
        <rFont val="方正仿宋简体"/>
        <family val="4"/>
      </rPr>
      <t>旅游业管理与服务支出</t>
    </r>
  </si>
  <si>
    <r>
      <t xml:space="preserve">    21606 </t>
    </r>
    <r>
      <rPr>
        <sz val="11"/>
        <rFont val="方正仿宋简体"/>
        <family val="4"/>
      </rPr>
      <t>涉外发展服务支出</t>
    </r>
  </si>
  <si>
    <r>
      <t xml:space="preserve">217 </t>
    </r>
    <r>
      <rPr>
        <sz val="11"/>
        <rFont val="方正仿宋简体"/>
        <family val="4"/>
      </rPr>
      <t>金融支出</t>
    </r>
  </si>
  <si>
    <r>
      <t xml:space="preserve">    21701 </t>
    </r>
    <r>
      <rPr>
        <sz val="11"/>
        <rFont val="方正仿宋简体"/>
        <family val="4"/>
      </rPr>
      <t>金融部门行政支出</t>
    </r>
  </si>
  <si>
    <r>
      <t xml:space="preserve">    21799 </t>
    </r>
    <r>
      <rPr>
        <sz val="11"/>
        <rFont val="方正仿宋简体"/>
        <family val="4"/>
      </rPr>
      <t>其他金融支出</t>
    </r>
  </si>
  <si>
    <r>
      <t xml:space="preserve">    22001 </t>
    </r>
    <r>
      <rPr>
        <sz val="11"/>
        <rFont val="方正仿宋简体"/>
        <family val="4"/>
      </rPr>
      <t>国土资源事务</t>
    </r>
  </si>
  <si>
    <r>
      <t xml:space="preserve">    22003 </t>
    </r>
    <r>
      <rPr>
        <sz val="11"/>
        <rFont val="方正仿宋简体"/>
        <family val="4"/>
      </rPr>
      <t>测绘事务</t>
    </r>
  </si>
  <si>
    <r>
      <t xml:space="preserve">    22004 </t>
    </r>
    <r>
      <rPr>
        <sz val="11"/>
        <rFont val="方正仿宋简体"/>
        <family val="4"/>
      </rPr>
      <t>地震事务</t>
    </r>
  </si>
  <si>
    <r>
      <t xml:space="preserve">    22005 </t>
    </r>
    <r>
      <rPr>
        <sz val="11"/>
        <rFont val="方正仿宋简体"/>
        <family val="4"/>
      </rPr>
      <t>气象事务</t>
    </r>
  </si>
  <si>
    <r>
      <t xml:space="preserve">221 </t>
    </r>
    <r>
      <rPr>
        <sz val="11"/>
        <rFont val="方正仿宋简体"/>
        <family val="4"/>
      </rPr>
      <t>住房保障支出</t>
    </r>
  </si>
  <si>
    <r>
      <t xml:space="preserve">    22101 </t>
    </r>
    <r>
      <rPr>
        <sz val="11"/>
        <rFont val="方正仿宋简体"/>
        <family val="4"/>
      </rPr>
      <t>保障性安居工程支出</t>
    </r>
  </si>
  <si>
    <r>
      <t xml:space="preserve">    22102 </t>
    </r>
    <r>
      <rPr>
        <sz val="11"/>
        <rFont val="方正仿宋简体"/>
        <family val="4"/>
      </rPr>
      <t>住房改革支出</t>
    </r>
  </si>
  <si>
    <r>
      <t xml:space="preserve">222 </t>
    </r>
    <r>
      <rPr>
        <sz val="11"/>
        <rFont val="方正仿宋简体"/>
        <family val="4"/>
      </rPr>
      <t>粮油物资储备支出</t>
    </r>
  </si>
  <si>
    <r>
      <t xml:space="preserve">    22201 </t>
    </r>
    <r>
      <rPr>
        <sz val="11"/>
        <rFont val="方正仿宋简体"/>
        <family val="4"/>
      </rPr>
      <t>粮油事务</t>
    </r>
  </si>
  <si>
    <r>
      <t xml:space="preserve">    22204 </t>
    </r>
    <r>
      <rPr>
        <sz val="11"/>
        <rFont val="方正仿宋简体"/>
        <family val="4"/>
      </rPr>
      <t>粮油储备</t>
    </r>
  </si>
  <si>
    <r>
      <t xml:space="preserve">    22205 </t>
    </r>
    <r>
      <rPr>
        <sz val="11"/>
        <rFont val="方正仿宋简体"/>
        <family val="4"/>
      </rPr>
      <t>重要商品储备</t>
    </r>
  </si>
  <si>
    <r>
      <t xml:space="preserve">227 </t>
    </r>
    <r>
      <rPr>
        <sz val="11"/>
        <rFont val="方正仿宋简体"/>
        <family val="4"/>
      </rPr>
      <t>预备费</t>
    </r>
  </si>
  <si>
    <r>
      <t xml:space="preserve">229 </t>
    </r>
    <r>
      <rPr>
        <sz val="11"/>
        <rFont val="方正仿宋简体"/>
        <family val="4"/>
      </rPr>
      <t>其他支出</t>
    </r>
  </si>
  <si>
    <r>
      <t xml:space="preserve">230 </t>
    </r>
    <r>
      <rPr>
        <sz val="11"/>
        <rFont val="方正仿宋简体"/>
        <family val="4"/>
      </rPr>
      <t>转移性支出</t>
    </r>
  </si>
  <si>
    <r>
      <t xml:space="preserve">    23009 </t>
    </r>
    <r>
      <rPr>
        <sz val="11"/>
        <rFont val="方正仿宋简体"/>
        <family val="4"/>
      </rPr>
      <t>年终结余</t>
    </r>
  </si>
  <si>
    <r>
      <t xml:space="preserve">    23011 </t>
    </r>
    <r>
      <rPr>
        <sz val="11"/>
        <rFont val="方正仿宋简体"/>
        <family val="4"/>
      </rPr>
      <t>债券转贷支出</t>
    </r>
  </si>
  <si>
    <r>
      <t xml:space="preserve">1030135 </t>
    </r>
    <r>
      <rPr>
        <sz val="11"/>
        <rFont val="方正仿宋简体"/>
        <family val="4"/>
      </rPr>
      <t>育林基金收入</t>
    </r>
  </si>
  <si>
    <r>
      <t xml:space="preserve">1030136 </t>
    </r>
    <r>
      <rPr>
        <sz val="11"/>
        <rFont val="方正仿宋简体"/>
        <family val="4"/>
      </rPr>
      <t>森林植被恢复费</t>
    </r>
  </si>
  <si>
    <r>
      <t xml:space="preserve">1030138 </t>
    </r>
    <r>
      <rPr>
        <sz val="11"/>
        <rFont val="方正仿宋简体"/>
        <family val="4"/>
      </rPr>
      <t>地方水利建设基金收入</t>
    </r>
  </si>
  <si>
    <r>
      <t xml:space="preserve">1030142 </t>
    </r>
    <r>
      <rPr>
        <sz val="11"/>
        <rFont val="方正仿宋简体"/>
        <family val="4"/>
      </rPr>
      <t>残疾人就业保障金收入</t>
    </r>
  </si>
  <si>
    <r>
      <t xml:space="preserve">1030143 </t>
    </r>
    <r>
      <rPr>
        <sz val="11"/>
        <rFont val="方正仿宋简体"/>
        <family val="4"/>
      </rPr>
      <t>政府住房基金收入</t>
    </r>
  </si>
  <si>
    <r>
      <t xml:space="preserve">1030146 </t>
    </r>
    <r>
      <rPr>
        <sz val="11"/>
        <rFont val="方正仿宋简体"/>
        <family val="4"/>
      </rPr>
      <t>国有土地收益基金收入</t>
    </r>
  </si>
  <si>
    <r>
      <t xml:space="preserve">1030147 </t>
    </r>
    <r>
      <rPr>
        <sz val="11"/>
        <rFont val="方正仿宋简体"/>
        <family val="4"/>
      </rPr>
      <t>农业土地开发资金收入</t>
    </r>
  </si>
  <si>
    <r>
      <t xml:space="preserve">1030148 </t>
    </r>
    <r>
      <rPr>
        <sz val="11"/>
        <rFont val="方正仿宋简体"/>
        <family val="4"/>
      </rPr>
      <t>国有土地使用权出让收入</t>
    </r>
  </si>
  <si>
    <r>
      <t xml:space="preserve">110 </t>
    </r>
    <r>
      <rPr>
        <sz val="11"/>
        <rFont val="方正仿宋简体"/>
        <family val="4"/>
      </rPr>
      <t>转移性收入</t>
    </r>
  </si>
  <si>
    <r>
      <t xml:space="preserve">    11004 </t>
    </r>
    <r>
      <rPr>
        <sz val="11"/>
        <rFont val="方正仿宋简体"/>
        <family val="4"/>
      </rPr>
      <t>政府性基金转移收入</t>
    </r>
  </si>
  <si>
    <r>
      <t xml:space="preserve">207 </t>
    </r>
    <r>
      <rPr>
        <sz val="11"/>
        <rFont val="方正仿宋简体"/>
        <family val="4"/>
      </rPr>
      <t>文化体育与传媒</t>
    </r>
  </si>
  <si>
    <r>
      <t xml:space="preserve">    20706 </t>
    </r>
    <r>
      <rPr>
        <sz val="11"/>
        <rFont val="方正仿宋简体"/>
        <family val="4"/>
      </rPr>
      <t>文化事业建设费安排的支出</t>
    </r>
  </si>
  <si>
    <r>
      <t xml:space="preserve">208 </t>
    </r>
    <r>
      <rPr>
        <sz val="11"/>
        <rFont val="方正仿宋简体"/>
        <family val="4"/>
      </rPr>
      <t>社会保障和就业</t>
    </r>
  </si>
  <si>
    <r>
      <t xml:space="preserve">    20822 </t>
    </r>
    <r>
      <rPr>
        <sz val="11"/>
        <rFont val="方正仿宋简体"/>
        <family val="4"/>
      </rPr>
      <t>大中型水库移民后期扶持基金支出</t>
    </r>
  </si>
  <si>
    <r>
      <t xml:space="preserve">    20860 </t>
    </r>
    <r>
      <rPr>
        <sz val="11"/>
        <rFont val="方正仿宋简体"/>
        <family val="4"/>
      </rPr>
      <t>残疾人就业保障金支出</t>
    </r>
  </si>
  <si>
    <r>
      <t xml:space="preserve">212 </t>
    </r>
    <r>
      <rPr>
        <sz val="11"/>
        <rFont val="方正仿宋简体"/>
        <family val="4"/>
      </rPr>
      <t>城乡社区事务</t>
    </r>
  </si>
  <si>
    <r>
      <t xml:space="preserve">    21207 </t>
    </r>
    <r>
      <rPr>
        <sz val="11"/>
        <rFont val="方正仿宋简体"/>
        <family val="4"/>
      </rPr>
      <t>政府住房基金支出</t>
    </r>
  </si>
  <si>
    <r>
      <t xml:space="preserve">    21208 </t>
    </r>
    <r>
      <rPr>
        <sz val="11"/>
        <rFont val="方正仿宋简体"/>
        <family val="4"/>
      </rPr>
      <t>国有土地使用权出让收入安排的支出</t>
    </r>
  </si>
  <si>
    <r>
      <t xml:space="preserve">    21210 </t>
    </r>
    <r>
      <rPr>
        <sz val="11"/>
        <rFont val="方正仿宋简体"/>
        <family val="4"/>
      </rPr>
      <t>国有土地收益基金支出</t>
    </r>
  </si>
  <si>
    <r>
      <t xml:space="preserve">    21211 </t>
    </r>
    <r>
      <rPr>
        <sz val="11"/>
        <rFont val="方正仿宋简体"/>
        <family val="4"/>
      </rPr>
      <t>农业土地开发资金支出</t>
    </r>
  </si>
  <si>
    <r>
      <t xml:space="preserve">    21212 </t>
    </r>
    <r>
      <rPr>
        <sz val="11"/>
        <rFont val="方正仿宋简体"/>
        <family val="4"/>
      </rPr>
      <t>新增建设用地有偿使用费安排的支出</t>
    </r>
  </si>
  <si>
    <r>
      <t xml:space="preserve">213 </t>
    </r>
    <r>
      <rPr>
        <sz val="11"/>
        <rFont val="方正仿宋简体"/>
        <family val="4"/>
      </rPr>
      <t>农林水事务</t>
    </r>
  </si>
  <si>
    <r>
      <t xml:space="preserve">    21361 </t>
    </r>
    <r>
      <rPr>
        <sz val="11"/>
        <rFont val="方正仿宋简体"/>
        <family val="4"/>
      </rPr>
      <t>育林基金支出</t>
    </r>
  </si>
  <si>
    <r>
      <t xml:space="preserve">    21362 </t>
    </r>
    <r>
      <rPr>
        <sz val="11"/>
        <rFont val="方正仿宋简体"/>
        <family val="4"/>
      </rPr>
      <t>森林植被恢复费安排的支出</t>
    </r>
  </si>
  <si>
    <r>
      <t xml:space="preserve">    21363 </t>
    </r>
    <r>
      <rPr>
        <sz val="11"/>
        <rFont val="方正仿宋简体"/>
        <family val="4"/>
      </rPr>
      <t>中央水利建设基金支出</t>
    </r>
  </si>
  <si>
    <r>
      <t xml:space="preserve">    21364 </t>
    </r>
    <r>
      <rPr>
        <sz val="11"/>
        <rFont val="方正仿宋简体"/>
        <family val="4"/>
      </rPr>
      <t>地方水利建设基金支出</t>
    </r>
  </si>
  <si>
    <r>
      <t xml:space="preserve">    21366 </t>
    </r>
    <r>
      <rPr>
        <sz val="11"/>
        <rFont val="方正仿宋简体"/>
        <family val="4"/>
      </rPr>
      <t>大中型水库库区基金支出</t>
    </r>
  </si>
  <si>
    <r>
      <t xml:space="preserve">    21369 </t>
    </r>
    <r>
      <rPr>
        <sz val="11"/>
        <rFont val="方正仿宋简体"/>
        <family val="4"/>
      </rPr>
      <t>国家重大水利工程建设基金支出</t>
    </r>
  </si>
  <si>
    <r>
      <t xml:space="preserve">215 </t>
    </r>
    <r>
      <rPr>
        <sz val="11"/>
        <rFont val="方正仿宋简体"/>
        <family val="4"/>
      </rPr>
      <t>资源勘探电力信息等事务</t>
    </r>
  </si>
  <si>
    <r>
      <t xml:space="preserve">    21560 </t>
    </r>
    <r>
      <rPr>
        <sz val="11"/>
        <rFont val="方正仿宋简体"/>
        <family val="4"/>
      </rPr>
      <t>散装水泥专项资金支出</t>
    </r>
  </si>
  <si>
    <r>
      <t xml:space="preserve">    22960 </t>
    </r>
    <r>
      <rPr>
        <sz val="11"/>
        <rFont val="方正仿宋简体"/>
        <family val="4"/>
      </rPr>
      <t>彩票公益金安排的支出</t>
    </r>
  </si>
  <si>
    <r>
      <t xml:space="preserve">    23004 </t>
    </r>
    <r>
      <rPr>
        <sz val="11"/>
        <rFont val="方正仿宋简体"/>
        <family val="4"/>
      </rPr>
      <t>政府性基金转移支付</t>
    </r>
  </si>
  <si>
    <r>
      <t xml:space="preserve">    23008 </t>
    </r>
    <r>
      <rPr>
        <sz val="11"/>
        <rFont val="方正仿宋简体"/>
        <family val="4"/>
      </rPr>
      <t>调出资金</t>
    </r>
  </si>
  <si>
    <r>
      <t>2015</t>
    </r>
    <r>
      <rPr>
        <sz val="11"/>
        <rFont val="方正仿宋简体"/>
        <family val="4"/>
      </rPr>
      <t>年</t>
    </r>
  </si>
  <si>
    <r>
      <t>收</t>
    </r>
    <r>
      <rPr>
        <sz val="11"/>
        <rFont val="Times New Roman"/>
        <family val="1"/>
      </rPr>
      <t xml:space="preserve"> </t>
    </r>
    <r>
      <rPr>
        <sz val="11"/>
        <rFont val="黑体"/>
        <family val="0"/>
      </rPr>
      <t>入</t>
    </r>
    <r>
      <rPr>
        <sz val="11"/>
        <rFont val="Times New Roman"/>
        <family val="1"/>
      </rPr>
      <t xml:space="preserve"> </t>
    </r>
    <r>
      <rPr>
        <sz val="11"/>
        <rFont val="黑体"/>
        <family val="0"/>
      </rPr>
      <t>合</t>
    </r>
    <r>
      <rPr>
        <sz val="11"/>
        <rFont val="Times New Roman"/>
        <family val="1"/>
      </rPr>
      <t xml:space="preserve"> </t>
    </r>
    <r>
      <rPr>
        <sz val="11"/>
        <rFont val="黑体"/>
        <family val="0"/>
      </rPr>
      <t>计</t>
    </r>
  </si>
  <si>
    <t>序号</t>
  </si>
  <si>
    <r>
      <t>项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4"/>
      </rPr>
      <t>目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4"/>
      </rPr>
      <t>内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4"/>
      </rPr>
      <t>容</t>
    </r>
  </si>
  <si>
    <t>预算数</t>
  </si>
  <si>
    <r>
      <t>备</t>
    </r>
    <r>
      <rPr>
        <sz val="11"/>
        <rFont val="Times New Roman"/>
        <family val="1"/>
      </rPr>
      <t xml:space="preserve">   </t>
    </r>
    <r>
      <rPr>
        <sz val="11"/>
        <rFont val="方正仿宋简体"/>
        <family val="4"/>
      </rPr>
      <t>注</t>
    </r>
  </si>
  <si>
    <r>
      <t>合</t>
    </r>
    <r>
      <rPr>
        <sz val="11"/>
        <rFont val="Times New Roman"/>
        <family val="1"/>
      </rPr>
      <t xml:space="preserve">    </t>
    </r>
    <r>
      <rPr>
        <sz val="11"/>
        <rFont val="黑体"/>
        <family val="0"/>
      </rPr>
      <t>计</t>
    </r>
  </si>
  <si>
    <r>
      <t xml:space="preserve">   </t>
    </r>
    <r>
      <rPr>
        <sz val="11"/>
        <rFont val="方正仿宋简体"/>
        <family val="4"/>
      </rPr>
      <t>其中：</t>
    </r>
    <r>
      <rPr>
        <sz val="11"/>
        <rFont val="Times New Roman"/>
        <family val="1"/>
      </rPr>
      <t>1.</t>
    </r>
    <r>
      <rPr>
        <sz val="11"/>
        <rFont val="方正仿宋简体"/>
        <family val="4"/>
      </rPr>
      <t>行政事业单位专项经费支出</t>
    </r>
  </si>
  <si>
    <r>
      <t xml:space="preserve">               2.</t>
    </r>
    <r>
      <rPr>
        <sz val="11"/>
        <rFont val="方正仿宋简体"/>
        <family val="4"/>
      </rPr>
      <t>政法专项经费支出</t>
    </r>
  </si>
  <si>
    <r>
      <t xml:space="preserve">   </t>
    </r>
    <r>
      <rPr>
        <sz val="11"/>
        <rFont val="方正仿宋简体"/>
        <family val="4"/>
      </rPr>
      <t>其中：</t>
    </r>
    <r>
      <rPr>
        <sz val="11"/>
        <rFont val="Times New Roman"/>
        <family val="1"/>
      </rPr>
      <t>1.</t>
    </r>
    <r>
      <rPr>
        <sz val="11"/>
        <rFont val="方正仿宋简体"/>
        <family val="4"/>
      </rPr>
      <t>农业基础设施建设支出</t>
    </r>
  </si>
  <si>
    <r>
      <t xml:space="preserve">               2.</t>
    </r>
    <r>
      <rPr>
        <sz val="11"/>
        <rFont val="方正仿宋简体"/>
        <family val="4"/>
      </rPr>
      <t>扶持产业发展支出</t>
    </r>
  </si>
  <si>
    <r>
      <t xml:space="preserve">               3.</t>
    </r>
    <r>
      <rPr>
        <sz val="11"/>
        <rFont val="方正仿宋简体"/>
        <family val="4"/>
      </rPr>
      <t>科技支出</t>
    </r>
  </si>
  <si>
    <r>
      <t xml:space="preserve">               4.</t>
    </r>
    <r>
      <rPr>
        <sz val="11"/>
        <rFont val="方正仿宋简体"/>
        <family val="4"/>
      </rPr>
      <t>其他</t>
    </r>
  </si>
  <si>
    <r>
      <t xml:space="preserve">215 </t>
    </r>
    <r>
      <rPr>
        <sz val="11"/>
        <rFont val="方正仿宋简体"/>
        <family val="4"/>
      </rPr>
      <t>资源勘探电力信息等支出</t>
    </r>
  </si>
  <si>
    <r>
      <t xml:space="preserve">220 </t>
    </r>
    <r>
      <rPr>
        <sz val="11"/>
        <rFont val="方正仿宋简体"/>
        <family val="4"/>
      </rPr>
      <t>国土海洋气象等支出</t>
    </r>
  </si>
  <si>
    <r>
      <t xml:space="preserve">228 </t>
    </r>
    <r>
      <rPr>
        <sz val="11"/>
        <rFont val="方正仿宋简体"/>
        <family val="4"/>
      </rPr>
      <t>国债还本付息支出</t>
    </r>
  </si>
  <si>
    <t>禄丰县第十六届人民代表大会第四次会议材料（4）</t>
  </si>
  <si>
    <t>2016年地方财政预算（草案）</t>
  </si>
  <si>
    <r>
      <t>2015</t>
    </r>
    <r>
      <rPr>
        <sz val="16"/>
        <rFont val="方正小标宋简体"/>
        <family val="4"/>
      </rPr>
      <t>年禄丰县一般公共预算收入执行情况表</t>
    </r>
  </si>
  <si>
    <t>二○一六年一月</t>
  </si>
  <si>
    <r>
      <t>2014</t>
    </r>
    <r>
      <rPr>
        <sz val="11"/>
        <rFont val="方正仿宋简体"/>
        <family val="4"/>
      </rPr>
      <t>年</t>
    </r>
  </si>
  <si>
    <r>
      <t>2015</t>
    </r>
    <r>
      <rPr>
        <sz val="11"/>
        <rFont val="方正仿宋简体"/>
        <family val="4"/>
      </rPr>
      <t>年</t>
    </r>
  </si>
  <si>
    <r>
      <t>2015</t>
    </r>
    <r>
      <rPr>
        <sz val="16"/>
        <rFont val="方正小标宋简体"/>
        <family val="4"/>
      </rPr>
      <t>年禄丰县一般公共预算支出执行情况表</t>
    </r>
  </si>
  <si>
    <r>
      <t>2016</t>
    </r>
    <r>
      <rPr>
        <sz val="11"/>
        <rFont val="方正仿宋简体"/>
        <family val="4"/>
      </rPr>
      <t>年</t>
    </r>
  </si>
  <si>
    <r>
      <t>2016</t>
    </r>
    <r>
      <rPr>
        <sz val="16"/>
        <rFont val="方正小标宋简体"/>
        <family val="4"/>
      </rPr>
      <t>年禄丰县县本级专项经费支出预算表</t>
    </r>
  </si>
  <si>
    <r>
      <t xml:space="preserve">    23002 </t>
    </r>
    <r>
      <rPr>
        <sz val="11"/>
        <rFont val="方正仿宋简体"/>
        <family val="4"/>
      </rPr>
      <t>一般性转移支付</t>
    </r>
    <r>
      <rPr>
        <sz val="11"/>
        <rFont val="Times New Roman"/>
        <family val="1"/>
      </rPr>
      <t>(</t>
    </r>
    <r>
      <rPr>
        <sz val="11"/>
        <rFont val="方正仿宋简体"/>
        <family val="4"/>
      </rPr>
      <t>体制上解</t>
    </r>
    <r>
      <rPr>
        <sz val="11"/>
        <rFont val="Times New Roman"/>
        <family val="1"/>
      </rPr>
      <t>)</t>
    </r>
  </si>
  <si>
    <r>
      <t xml:space="preserve">    23003 </t>
    </r>
    <r>
      <rPr>
        <sz val="11"/>
        <rFont val="方正仿宋简体"/>
        <family val="4"/>
      </rPr>
      <t>专项转移支付</t>
    </r>
    <r>
      <rPr>
        <sz val="11"/>
        <rFont val="Times New Roman"/>
        <family val="1"/>
      </rPr>
      <t>(</t>
    </r>
    <r>
      <rPr>
        <sz val="11"/>
        <rFont val="方正仿宋简体"/>
        <family val="4"/>
      </rPr>
      <t>专项上解</t>
    </r>
    <r>
      <rPr>
        <sz val="11"/>
        <rFont val="Times New Roman"/>
        <family val="1"/>
      </rPr>
      <t>)</t>
    </r>
  </si>
  <si>
    <r>
      <t>2015</t>
    </r>
    <r>
      <rPr>
        <sz val="16"/>
        <rFont val="方正小标宋简体"/>
        <family val="4"/>
      </rPr>
      <t>年禄丰县政府性基金预算收支执行情况表</t>
    </r>
  </si>
  <si>
    <r>
      <t>2016</t>
    </r>
    <r>
      <rPr>
        <sz val="16"/>
        <rFont val="方正小标宋简体"/>
        <family val="4"/>
      </rPr>
      <t>年禄丰县政府性基金预算收入表</t>
    </r>
  </si>
  <si>
    <t>快报数</t>
  </si>
  <si>
    <t>快报数</t>
  </si>
  <si>
    <t>快报数</t>
  </si>
  <si>
    <r>
      <t>2015</t>
    </r>
    <r>
      <rPr>
        <sz val="12"/>
        <rFont val="方正仿宋简体"/>
        <family val="4"/>
      </rPr>
      <t>年</t>
    </r>
  </si>
  <si>
    <r>
      <t>2016</t>
    </r>
    <r>
      <rPr>
        <sz val="12"/>
        <rFont val="方正仿宋简体"/>
        <family val="4"/>
      </rPr>
      <t>年</t>
    </r>
  </si>
  <si>
    <r>
      <t>比上年</t>
    </r>
    <r>
      <rPr>
        <sz val="12"/>
        <rFont val="Times New Roman"/>
        <family val="1"/>
      </rPr>
      <t>%</t>
    </r>
  </si>
  <si>
    <r>
      <t xml:space="preserve">       1.</t>
    </r>
    <r>
      <rPr>
        <sz val="11"/>
        <rFont val="方正仿宋简体"/>
        <family val="4"/>
      </rPr>
      <t>保险费收入</t>
    </r>
  </si>
  <si>
    <r>
      <t xml:space="preserve">       3.</t>
    </r>
    <r>
      <rPr>
        <sz val="11"/>
        <rFont val="方正仿宋简体"/>
        <family val="4"/>
      </rPr>
      <t>财政补贴收入</t>
    </r>
  </si>
  <si>
    <r>
      <t xml:space="preserve">       5.</t>
    </r>
    <r>
      <rPr>
        <sz val="11"/>
        <rFont val="方正仿宋简体"/>
        <family val="4"/>
      </rPr>
      <t>转移收入</t>
    </r>
  </si>
  <si>
    <r>
      <t xml:space="preserve">        1.</t>
    </r>
    <r>
      <rPr>
        <sz val="12"/>
        <rFont val="方正仿宋简体"/>
        <family val="4"/>
      </rPr>
      <t>社会保险待遇支出</t>
    </r>
  </si>
  <si>
    <r>
      <t xml:space="preserve">    20608 </t>
    </r>
    <r>
      <rPr>
        <sz val="11"/>
        <rFont val="方正仿宋简体"/>
        <family val="4"/>
      </rPr>
      <t>科技交流与合作</t>
    </r>
  </si>
  <si>
    <r>
      <t xml:space="preserve">    20820 </t>
    </r>
    <r>
      <rPr>
        <sz val="11"/>
        <rFont val="方正仿宋简体"/>
        <family val="4"/>
      </rPr>
      <t>临时救助</t>
    </r>
  </si>
  <si>
    <r>
      <t xml:space="preserve">210 </t>
    </r>
    <r>
      <rPr>
        <sz val="11"/>
        <rFont val="方正仿宋简体"/>
        <family val="4"/>
      </rPr>
      <t>医疗卫生与计划生育支出</t>
    </r>
  </si>
  <si>
    <r>
      <t xml:space="preserve">    21001 </t>
    </r>
    <r>
      <rPr>
        <sz val="11"/>
        <rFont val="方正仿宋简体"/>
        <family val="4"/>
      </rPr>
      <t>医疗卫生与计划生育管理事务</t>
    </r>
  </si>
  <si>
    <r>
      <t xml:space="preserve">    21007 </t>
    </r>
    <r>
      <rPr>
        <sz val="11"/>
        <rFont val="方正仿宋简体"/>
        <family val="4"/>
      </rPr>
      <t>计划生育事务</t>
    </r>
  </si>
  <si>
    <r>
      <t xml:space="preserve">    21099 </t>
    </r>
    <r>
      <rPr>
        <sz val="11"/>
        <rFont val="方正仿宋简体"/>
        <family val="4"/>
      </rPr>
      <t>其他医疗卫生与计划生育支出</t>
    </r>
  </si>
  <si>
    <r>
      <t xml:space="preserve">    21109</t>
    </r>
    <r>
      <rPr>
        <sz val="11"/>
        <rFont val="方正仿宋简体"/>
        <family val="4"/>
      </rPr>
      <t>已垦草原退耕还草</t>
    </r>
  </si>
  <si>
    <r>
      <t xml:space="preserve">    21501</t>
    </r>
    <r>
      <rPr>
        <sz val="11"/>
        <rFont val="方正仿宋简体"/>
        <family val="4"/>
      </rPr>
      <t>资源勘探开发</t>
    </r>
  </si>
  <si>
    <r>
      <t xml:space="preserve">    20599 </t>
    </r>
    <r>
      <rPr>
        <sz val="11"/>
        <rFont val="方正仿宋简体"/>
        <family val="4"/>
      </rPr>
      <t>其他教育支出支出</t>
    </r>
  </si>
  <si>
    <r>
      <t xml:space="preserve">1030199 </t>
    </r>
    <r>
      <rPr>
        <sz val="11"/>
        <rFont val="方正仿宋简体"/>
        <family val="4"/>
      </rPr>
      <t>其他政府性基金收入</t>
    </r>
  </si>
  <si>
    <r>
      <t xml:space="preserve">    20707 </t>
    </r>
    <r>
      <rPr>
        <sz val="11"/>
        <rFont val="方正仿宋简体"/>
        <family val="4"/>
      </rPr>
      <t>国家电影事业发展专项资金支出</t>
    </r>
  </si>
  <si>
    <r>
      <t xml:space="preserve">    21370</t>
    </r>
    <r>
      <rPr>
        <sz val="11"/>
        <rFont val="方正仿宋简体"/>
        <family val="4"/>
      </rPr>
      <t>水土保持补偿费安排的支出</t>
    </r>
  </si>
  <si>
    <r>
      <t xml:space="preserve">    22904 </t>
    </r>
    <r>
      <rPr>
        <sz val="11"/>
        <rFont val="方正仿宋简体"/>
        <family val="4"/>
      </rPr>
      <t>其他政府性基金支出</t>
    </r>
  </si>
  <si>
    <r>
      <t xml:space="preserve">       4.</t>
    </r>
    <r>
      <rPr>
        <sz val="11"/>
        <rFont val="方正仿宋简体"/>
        <family val="4"/>
      </rPr>
      <t>上级补助</t>
    </r>
  </si>
  <si>
    <t>一、本年收入</t>
  </si>
  <si>
    <t>二、本年支出</t>
  </si>
  <si>
    <t>三、本年收支结余</t>
  </si>
  <si>
    <t>2016年禄丰县财政社会保险基金预算收支表</t>
  </si>
  <si>
    <r>
      <t xml:space="preserve">       2.</t>
    </r>
    <r>
      <rPr>
        <sz val="11"/>
        <rFont val="方正仿宋简体"/>
        <family val="4"/>
      </rPr>
      <t>利息收入（投资收益）</t>
    </r>
  </si>
  <si>
    <r>
      <t xml:space="preserve">       6.</t>
    </r>
    <r>
      <rPr>
        <sz val="11"/>
        <rFont val="方正仿宋简体"/>
        <family val="4"/>
      </rPr>
      <t>其他收入</t>
    </r>
  </si>
  <si>
    <r>
      <t xml:space="preserve">    20819 </t>
    </r>
    <r>
      <rPr>
        <sz val="11"/>
        <rFont val="方正仿宋简体"/>
        <family val="4"/>
      </rPr>
      <t>最低生活保障</t>
    </r>
  </si>
  <si>
    <r>
      <t xml:space="preserve">    20825 </t>
    </r>
    <r>
      <rPr>
        <sz val="11"/>
        <rFont val="方正仿宋简体"/>
        <family val="4"/>
      </rPr>
      <t>其他生活救助</t>
    </r>
  </si>
  <si>
    <r>
      <t xml:space="preserve">        2.</t>
    </r>
    <r>
      <rPr>
        <sz val="11"/>
        <rFont val="方正仿宋简体"/>
        <family val="4"/>
      </rPr>
      <t>转移支出</t>
    </r>
  </si>
  <si>
    <t>表四</t>
  </si>
  <si>
    <t xml:space="preserve"> 表六</t>
  </si>
  <si>
    <r>
      <t xml:space="preserve">  </t>
    </r>
    <r>
      <rPr>
        <sz val="12"/>
        <color indexed="8"/>
        <rFont val="方正楷体简体"/>
        <family val="0"/>
      </rPr>
      <t>表八</t>
    </r>
  </si>
  <si>
    <t xml:space="preserve"> </t>
  </si>
  <si>
    <t>二、公用经费支出</t>
  </si>
  <si>
    <t>支出总计</t>
  </si>
  <si>
    <t>（一）全供养情况</t>
  </si>
  <si>
    <t>勤丰</t>
  </si>
  <si>
    <t>和平</t>
  </si>
  <si>
    <t>土官</t>
  </si>
  <si>
    <t>中村</t>
  </si>
  <si>
    <t>金山</t>
  </si>
  <si>
    <t>彩云</t>
  </si>
  <si>
    <t>一平浪</t>
  </si>
  <si>
    <t>高峰</t>
  </si>
  <si>
    <t>广通</t>
  </si>
  <si>
    <t>妥安</t>
  </si>
  <si>
    <t>黑井</t>
  </si>
  <si>
    <t>合计</t>
  </si>
  <si>
    <r>
      <t>说明：基本财力保障支出核定安排，其中碧城镇、勤丰镇、仁兴镇、金山镇、广通镇、一平浪镇按全供养在职人员人均每年</t>
    </r>
    <r>
      <rPr>
        <sz val="12"/>
        <rFont val="Times New Roman"/>
        <family val="1"/>
      </rPr>
      <t>1.5</t>
    </r>
    <r>
      <rPr>
        <sz val="12"/>
        <rFont val="方正仿宋简体"/>
        <family val="4"/>
      </rPr>
      <t>万元的标准计算核定，其余乡镇按人均每年</t>
    </r>
    <r>
      <rPr>
        <sz val="12"/>
        <rFont val="Times New Roman"/>
        <family val="1"/>
      </rPr>
      <t>1</t>
    </r>
    <r>
      <rPr>
        <sz val="12"/>
        <rFont val="方正仿宋简体"/>
        <family val="4"/>
      </rPr>
      <t>万元的标准计算核定。</t>
    </r>
  </si>
  <si>
    <r>
      <t xml:space="preserve">  </t>
    </r>
    <r>
      <rPr>
        <sz val="12"/>
        <color indexed="8"/>
        <rFont val="方正楷体简体"/>
        <family val="0"/>
      </rPr>
      <t>表九</t>
    </r>
  </si>
  <si>
    <t>表十</t>
  </si>
  <si>
    <t>三、卫生和计生类专项经费</t>
  </si>
  <si>
    <t>四、社会保障类专项经费</t>
  </si>
  <si>
    <t>五、行政事业单位保运转专项经费</t>
  </si>
  <si>
    <t>六、市镇及交通基础设施建设专项经费</t>
  </si>
  <si>
    <t>七、偿债准备金</t>
  </si>
  <si>
    <t>八、政策性配套和法律法规规定的项目支出</t>
  </si>
  <si>
    <t>10</t>
  </si>
  <si>
    <t>11</t>
  </si>
  <si>
    <t>13</t>
  </si>
  <si>
    <t>14</t>
  </si>
  <si>
    <t>15</t>
  </si>
  <si>
    <t>23</t>
  </si>
  <si>
    <t>24</t>
  </si>
  <si>
    <t>26</t>
  </si>
  <si>
    <t>28</t>
  </si>
  <si>
    <t>29</t>
  </si>
  <si>
    <t>31</t>
  </si>
  <si>
    <t>32</t>
  </si>
  <si>
    <t>33</t>
  </si>
  <si>
    <t>34</t>
  </si>
  <si>
    <t>204</t>
  </si>
  <si>
    <t>17</t>
  </si>
  <si>
    <t>205</t>
  </si>
  <si>
    <t>09</t>
  </si>
  <si>
    <t>206</t>
  </si>
  <si>
    <t>207</t>
  </si>
  <si>
    <t>16</t>
  </si>
  <si>
    <t>19</t>
  </si>
  <si>
    <t>210</t>
  </si>
  <si>
    <t>211</t>
  </si>
  <si>
    <t>213</t>
  </si>
  <si>
    <t>42</t>
  </si>
  <si>
    <t>214</t>
  </si>
  <si>
    <t>215</t>
  </si>
  <si>
    <t>216</t>
  </si>
  <si>
    <t>220</t>
  </si>
  <si>
    <t>221</t>
  </si>
  <si>
    <t>227</t>
  </si>
  <si>
    <t>66</t>
  </si>
  <si>
    <t>69</t>
  </si>
  <si>
    <r>
      <t xml:space="preserve">    11002 </t>
    </r>
    <r>
      <rPr>
        <sz val="11"/>
        <rFont val="方正仿宋简体"/>
        <family val="4"/>
      </rPr>
      <t>一般性转移支付收入</t>
    </r>
  </si>
  <si>
    <r>
      <t xml:space="preserve">  </t>
    </r>
    <r>
      <rPr>
        <sz val="11"/>
        <rFont val="方正仿宋简体"/>
        <family val="4"/>
      </rPr>
      <t>一般公共服务支出</t>
    </r>
  </si>
  <si>
    <r>
      <t xml:space="preserve">    </t>
    </r>
    <r>
      <rPr>
        <sz val="11"/>
        <rFont val="方正仿宋简体"/>
        <family val="4"/>
      </rPr>
      <t>人大事务</t>
    </r>
  </si>
  <si>
    <r>
      <t xml:space="preserve">      </t>
    </r>
    <r>
      <rPr>
        <sz val="11"/>
        <rFont val="方正仿宋简体"/>
        <family val="4"/>
      </rPr>
      <t>行政运行</t>
    </r>
  </si>
  <si>
    <r>
      <t xml:space="preserve">      </t>
    </r>
    <r>
      <rPr>
        <sz val="11"/>
        <rFont val="方正仿宋简体"/>
        <family val="4"/>
      </rPr>
      <t>一般行政管理事务</t>
    </r>
  </si>
  <si>
    <r>
      <t xml:space="preserve">      </t>
    </r>
    <r>
      <rPr>
        <sz val="11"/>
        <rFont val="方正仿宋简体"/>
        <family val="4"/>
      </rPr>
      <t>人大会议</t>
    </r>
  </si>
  <si>
    <r>
      <t xml:space="preserve">      </t>
    </r>
    <r>
      <rPr>
        <sz val="11"/>
        <rFont val="方正仿宋简体"/>
        <family val="4"/>
      </rPr>
      <t>代表工作</t>
    </r>
  </si>
  <si>
    <r>
      <t xml:space="preserve">    </t>
    </r>
    <r>
      <rPr>
        <sz val="11"/>
        <rFont val="方正仿宋简体"/>
        <family val="4"/>
      </rPr>
      <t>政协事务</t>
    </r>
  </si>
  <si>
    <r>
      <t xml:space="preserve">    </t>
    </r>
    <r>
      <rPr>
        <sz val="11"/>
        <rFont val="方正仿宋简体"/>
        <family val="4"/>
      </rPr>
      <t>发展与改革事务</t>
    </r>
  </si>
  <si>
    <r>
      <t xml:space="preserve">    </t>
    </r>
    <r>
      <rPr>
        <sz val="11"/>
        <rFont val="方正仿宋简体"/>
        <family val="4"/>
      </rPr>
      <t>统计信息事务</t>
    </r>
  </si>
  <si>
    <r>
      <t xml:space="preserve">    </t>
    </r>
    <r>
      <rPr>
        <sz val="11"/>
        <rFont val="方正仿宋简体"/>
        <family val="4"/>
      </rPr>
      <t>财政事务</t>
    </r>
  </si>
  <si>
    <r>
      <t xml:space="preserve">      </t>
    </r>
    <r>
      <rPr>
        <sz val="11"/>
        <rFont val="方正仿宋简体"/>
        <family val="4"/>
      </rPr>
      <t>财政国库业务</t>
    </r>
  </si>
  <si>
    <r>
      <t xml:space="preserve">    </t>
    </r>
    <r>
      <rPr>
        <sz val="11"/>
        <rFont val="方正仿宋简体"/>
        <family val="4"/>
      </rPr>
      <t>审计事务</t>
    </r>
  </si>
  <si>
    <r>
      <t xml:space="preserve">    </t>
    </r>
    <r>
      <rPr>
        <sz val="11"/>
        <rFont val="方正仿宋简体"/>
        <family val="4"/>
      </rPr>
      <t>人力资源事务</t>
    </r>
  </si>
  <si>
    <r>
      <t xml:space="preserve">      </t>
    </r>
    <r>
      <rPr>
        <sz val="11"/>
        <rFont val="方正仿宋简体"/>
        <family val="4"/>
      </rPr>
      <t>军队转业干部安置</t>
    </r>
  </si>
  <si>
    <r>
      <t xml:space="preserve">    </t>
    </r>
    <r>
      <rPr>
        <sz val="11"/>
        <rFont val="方正仿宋简体"/>
        <family val="4"/>
      </rPr>
      <t>纪检监察事务</t>
    </r>
  </si>
  <si>
    <r>
      <t xml:space="preserve">    </t>
    </r>
    <r>
      <rPr>
        <sz val="11"/>
        <rFont val="方正仿宋简体"/>
        <family val="4"/>
      </rPr>
      <t>商贸事务</t>
    </r>
  </si>
  <si>
    <r>
      <t xml:space="preserve">    </t>
    </r>
    <r>
      <rPr>
        <sz val="11"/>
        <rFont val="方正仿宋简体"/>
        <family val="4"/>
      </rPr>
      <t>知识产权事务</t>
    </r>
  </si>
  <si>
    <r>
      <t xml:space="preserve">      </t>
    </r>
    <r>
      <rPr>
        <sz val="11"/>
        <rFont val="方正仿宋简体"/>
        <family val="4"/>
      </rPr>
      <t>其他知识产权事务支出</t>
    </r>
  </si>
  <si>
    <r>
      <t xml:space="preserve">    </t>
    </r>
    <r>
      <rPr>
        <sz val="11"/>
        <rFont val="方正仿宋简体"/>
        <family val="4"/>
      </rPr>
      <t>工商行政管理事务</t>
    </r>
  </si>
  <si>
    <r>
      <t xml:space="preserve">    </t>
    </r>
    <r>
      <rPr>
        <sz val="11"/>
        <rFont val="方正仿宋简体"/>
        <family val="4"/>
      </rPr>
      <t>民族事务</t>
    </r>
  </si>
  <si>
    <r>
      <t xml:space="preserve">    </t>
    </r>
    <r>
      <rPr>
        <sz val="11"/>
        <rFont val="方正仿宋简体"/>
        <family val="4"/>
      </rPr>
      <t>宗教事务</t>
    </r>
  </si>
  <si>
    <r>
      <t xml:space="preserve">      </t>
    </r>
    <r>
      <rPr>
        <sz val="11"/>
        <rFont val="方正仿宋简体"/>
        <family val="4"/>
      </rPr>
      <t>宗教工作专项</t>
    </r>
  </si>
  <si>
    <r>
      <t xml:space="preserve">    </t>
    </r>
    <r>
      <rPr>
        <sz val="11"/>
        <rFont val="方正仿宋简体"/>
        <family val="4"/>
      </rPr>
      <t>档案事务</t>
    </r>
  </si>
  <si>
    <r>
      <t xml:space="preserve">    </t>
    </r>
    <r>
      <rPr>
        <sz val="11"/>
        <rFont val="方正仿宋简体"/>
        <family val="4"/>
      </rPr>
      <t>民主党派及工商联事务</t>
    </r>
  </si>
  <si>
    <r>
      <t xml:space="preserve">    </t>
    </r>
    <r>
      <rPr>
        <sz val="11"/>
        <rFont val="方正仿宋简体"/>
        <family val="4"/>
      </rPr>
      <t>群众团体事务</t>
    </r>
  </si>
  <si>
    <r>
      <t xml:space="preserve">      </t>
    </r>
    <r>
      <rPr>
        <sz val="11"/>
        <rFont val="方正仿宋简体"/>
        <family val="4"/>
      </rPr>
      <t>专项业务</t>
    </r>
  </si>
  <si>
    <r>
      <t xml:space="preserve">    </t>
    </r>
    <r>
      <rPr>
        <sz val="11"/>
        <rFont val="方正仿宋简体"/>
        <family val="4"/>
      </rPr>
      <t>组织事务</t>
    </r>
  </si>
  <si>
    <r>
      <t xml:space="preserve">    </t>
    </r>
    <r>
      <rPr>
        <sz val="11"/>
        <rFont val="方正仿宋简体"/>
        <family val="4"/>
      </rPr>
      <t>宣传事务</t>
    </r>
  </si>
  <si>
    <r>
      <t xml:space="preserve">    </t>
    </r>
    <r>
      <rPr>
        <sz val="11"/>
        <rFont val="方正仿宋简体"/>
        <family val="4"/>
      </rPr>
      <t>统战事务</t>
    </r>
  </si>
  <si>
    <r>
      <t xml:space="preserve">  </t>
    </r>
    <r>
      <rPr>
        <sz val="11"/>
        <rFont val="方正仿宋简体"/>
        <family val="4"/>
      </rPr>
      <t>公共安全支出</t>
    </r>
  </si>
  <si>
    <r>
      <t xml:space="preserve">    </t>
    </r>
    <r>
      <rPr>
        <sz val="11"/>
        <rFont val="方正仿宋简体"/>
        <family val="4"/>
      </rPr>
      <t>武装警察</t>
    </r>
  </si>
  <si>
    <r>
      <t xml:space="preserve">      </t>
    </r>
    <r>
      <rPr>
        <sz val="11"/>
        <rFont val="方正仿宋简体"/>
        <family val="4"/>
      </rPr>
      <t>内卫</t>
    </r>
  </si>
  <si>
    <r>
      <t xml:space="preserve">      </t>
    </r>
    <r>
      <rPr>
        <sz val="11"/>
        <rFont val="方正仿宋简体"/>
        <family val="4"/>
      </rPr>
      <t>消防</t>
    </r>
  </si>
  <si>
    <r>
      <t xml:space="preserve">    </t>
    </r>
    <r>
      <rPr>
        <sz val="11"/>
        <rFont val="方正仿宋简体"/>
        <family val="4"/>
      </rPr>
      <t>公安</t>
    </r>
  </si>
  <si>
    <r>
      <t xml:space="preserve">      </t>
    </r>
    <r>
      <rPr>
        <sz val="11"/>
        <rFont val="方正仿宋简体"/>
        <family val="4"/>
      </rPr>
      <t>治安管理</t>
    </r>
  </si>
  <si>
    <r>
      <t xml:space="preserve">      </t>
    </r>
    <r>
      <rPr>
        <sz val="11"/>
        <rFont val="方正仿宋简体"/>
        <family val="4"/>
      </rPr>
      <t>拘押收教场所管理</t>
    </r>
  </si>
  <si>
    <r>
      <t xml:space="preserve">    </t>
    </r>
    <r>
      <rPr>
        <sz val="11"/>
        <rFont val="方正仿宋简体"/>
        <family val="4"/>
      </rPr>
      <t>检察</t>
    </r>
  </si>
  <si>
    <r>
      <t xml:space="preserve">    </t>
    </r>
    <r>
      <rPr>
        <sz val="11"/>
        <rFont val="方正仿宋简体"/>
        <family val="4"/>
      </rPr>
      <t>法院</t>
    </r>
  </si>
  <si>
    <r>
      <t xml:space="preserve">    </t>
    </r>
    <r>
      <rPr>
        <sz val="11"/>
        <rFont val="方正仿宋简体"/>
        <family val="4"/>
      </rPr>
      <t>司法</t>
    </r>
  </si>
  <si>
    <r>
      <t xml:space="preserve">  </t>
    </r>
    <r>
      <rPr>
        <sz val="11"/>
        <rFont val="方正仿宋简体"/>
        <family val="4"/>
      </rPr>
      <t>教育支出</t>
    </r>
  </si>
  <si>
    <r>
      <t xml:space="preserve">    </t>
    </r>
    <r>
      <rPr>
        <sz val="11"/>
        <rFont val="方正仿宋简体"/>
        <family val="4"/>
      </rPr>
      <t>教育管理事务</t>
    </r>
  </si>
  <si>
    <r>
      <t xml:space="preserve">    </t>
    </r>
    <r>
      <rPr>
        <sz val="11"/>
        <rFont val="方正仿宋简体"/>
        <family val="4"/>
      </rPr>
      <t>普通教育</t>
    </r>
  </si>
  <si>
    <r>
      <t xml:space="preserve">      </t>
    </r>
    <r>
      <rPr>
        <sz val="11"/>
        <rFont val="方正仿宋简体"/>
        <family val="4"/>
      </rPr>
      <t>学前教育</t>
    </r>
  </si>
  <si>
    <r>
      <t xml:space="preserve">      </t>
    </r>
    <r>
      <rPr>
        <sz val="11"/>
        <rFont val="方正仿宋简体"/>
        <family val="4"/>
      </rPr>
      <t>小学教育</t>
    </r>
  </si>
  <si>
    <r>
      <t xml:space="preserve">      </t>
    </r>
    <r>
      <rPr>
        <sz val="11"/>
        <rFont val="方正仿宋简体"/>
        <family val="4"/>
      </rPr>
      <t>初中教育</t>
    </r>
  </si>
  <si>
    <r>
      <t xml:space="preserve">      </t>
    </r>
    <r>
      <rPr>
        <sz val="11"/>
        <rFont val="方正仿宋简体"/>
        <family val="4"/>
      </rPr>
      <t>高中教育</t>
    </r>
  </si>
  <si>
    <r>
      <t xml:space="preserve">    </t>
    </r>
    <r>
      <rPr>
        <sz val="11"/>
        <rFont val="方正仿宋简体"/>
        <family val="4"/>
      </rPr>
      <t>职业教育</t>
    </r>
  </si>
  <si>
    <r>
      <t xml:space="preserve">      </t>
    </r>
    <r>
      <rPr>
        <sz val="11"/>
        <rFont val="方正仿宋简体"/>
        <family val="4"/>
      </rPr>
      <t>职业高中教育</t>
    </r>
  </si>
  <si>
    <r>
      <t xml:space="preserve">    </t>
    </r>
    <r>
      <rPr>
        <sz val="11"/>
        <rFont val="方正仿宋简体"/>
        <family val="4"/>
      </rPr>
      <t>特殊教育</t>
    </r>
  </si>
  <si>
    <r>
      <t xml:space="preserve">      </t>
    </r>
    <r>
      <rPr>
        <sz val="11"/>
        <rFont val="方正仿宋简体"/>
        <family val="4"/>
      </rPr>
      <t>特殊学校教育</t>
    </r>
  </si>
  <si>
    <r>
      <t xml:space="preserve">    </t>
    </r>
    <r>
      <rPr>
        <sz val="11"/>
        <rFont val="方正仿宋简体"/>
        <family val="4"/>
      </rPr>
      <t>进修及培训</t>
    </r>
  </si>
  <si>
    <r>
      <t xml:space="preserve">      </t>
    </r>
    <r>
      <rPr>
        <sz val="11"/>
        <rFont val="方正仿宋简体"/>
        <family val="4"/>
      </rPr>
      <t>教师进修</t>
    </r>
  </si>
  <si>
    <r>
      <t xml:space="preserve">      </t>
    </r>
    <r>
      <rPr>
        <sz val="11"/>
        <rFont val="方正仿宋简体"/>
        <family val="4"/>
      </rPr>
      <t>干部教育</t>
    </r>
  </si>
  <si>
    <r>
      <t xml:space="preserve">    </t>
    </r>
    <r>
      <rPr>
        <sz val="11"/>
        <rFont val="方正仿宋简体"/>
        <family val="4"/>
      </rPr>
      <t>教育费附加安排的支出</t>
    </r>
  </si>
  <si>
    <r>
      <t xml:space="preserve">      </t>
    </r>
    <r>
      <rPr>
        <sz val="11"/>
        <rFont val="方正仿宋简体"/>
        <family val="4"/>
      </rPr>
      <t>农村中小学校舍建设</t>
    </r>
  </si>
  <si>
    <r>
      <t xml:space="preserve">      </t>
    </r>
    <r>
      <rPr>
        <sz val="11"/>
        <rFont val="方正仿宋简体"/>
        <family val="4"/>
      </rPr>
      <t>其他教育费附加安排的支出</t>
    </r>
  </si>
  <si>
    <r>
      <t xml:space="preserve">  </t>
    </r>
    <r>
      <rPr>
        <sz val="11"/>
        <rFont val="方正仿宋简体"/>
        <family val="4"/>
      </rPr>
      <t>科学技术支出</t>
    </r>
  </si>
  <si>
    <r>
      <t xml:space="preserve">    </t>
    </r>
    <r>
      <rPr>
        <sz val="11"/>
        <rFont val="方正仿宋简体"/>
        <family val="4"/>
      </rPr>
      <t>科学技术普及</t>
    </r>
  </si>
  <si>
    <r>
      <t xml:space="preserve">      </t>
    </r>
    <r>
      <rPr>
        <sz val="11"/>
        <rFont val="方正仿宋简体"/>
        <family val="4"/>
      </rPr>
      <t>机构运行</t>
    </r>
  </si>
  <si>
    <r>
      <t xml:space="preserve">      </t>
    </r>
    <r>
      <rPr>
        <sz val="11"/>
        <rFont val="方正仿宋简体"/>
        <family val="4"/>
      </rPr>
      <t>科普活动</t>
    </r>
  </si>
  <si>
    <r>
      <t xml:space="preserve">  </t>
    </r>
    <r>
      <rPr>
        <sz val="11"/>
        <rFont val="方正仿宋简体"/>
        <family val="4"/>
      </rPr>
      <t>文化体育与传媒支出</t>
    </r>
  </si>
  <si>
    <r>
      <t xml:space="preserve">    </t>
    </r>
    <r>
      <rPr>
        <sz val="11"/>
        <rFont val="方正仿宋简体"/>
        <family val="4"/>
      </rPr>
      <t>文化</t>
    </r>
  </si>
  <si>
    <r>
      <t xml:space="preserve">      </t>
    </r>
    <r>
      <rPr>
        <sz val="11"/>
        <rFont val="方正仿宋简体"/>
        <family val="4"/>
      </rPr>
      <t>图书馆</t>
    </r>
  </si>
  <si>
    <r>
      <t xml:space="preserve">      </t>
    </r>
    <r>
      <rPr>
        <sz val="11"/>
        <rFont val="方正仿宋简体"/>
        <family val="4"/>
      </rPr>
      <t>群众文化</t>
    </r>
  </si>
  <si>
    <r>
      <t xml:space="preserve">      </t>
    </r>
    <r>
      <rPr>
        <sz val="11"/>
        <rFont val="方正仿宋简体"/>
        <family val="4"/>
      </rPr>
      <t>文化创作与保护</t>
    </r>
  </si>
  <si>
    <r>
      <t xml:space="preserve">    </t>
    </r>
    <r>
      <rPr>
        <sz val="11"/>
        <rFont val="方正仿宋简体"/>
        <family val="4"/>
      </rPr>
      <t>文物</t>
    </r>
  </si>
  <si>
    <r>
      <t xml:space="preserve">      </t>
    </r>
    <r>
      <rPr>
        <sz val="11"/>
        <rFont val="方正仿宋简体"/>
        <family val="4"/>
      </rPr>
      <t>文物保护</t>
    </r>
  </si>
  <si>
    <r>
      <t xml:space="preserve">    </t>
    </r>
    <r>
      <rPr>
        <sz val="11"/>
        <rFont val="方正仿宋简体"/>
        <family val="4"/>
      </rPr>
      <t>体育</t>
    </r>
  </si>
  <si>
    <r>
      <t xml:space="preserve">      </t>
    </r>
    <r>
      <rPr>
        <sz val="11"/>
        <rFont val="方正仿宋简体"/>
        <family val="4"/>
      </rPr>
      <t>其他体育支出</t>
    </r>
  </si>
  <si>
    <r>
      <t xml:space="preserve">    </t>
    </r>
    <r>
      <rPr>
        <sz val="11"/>
        <rFont val="方正仿宋简体"/>
        <family val="4"/>
      </rPr>
      <t>新闻出版广播影视</t>
    </r>
  </si>
  <si>
    <r>
      <t xml:space="preserve">  </t>
    </r>
    <r>
      <rPr>
        <sz val="11"/>
        <rFont val="方正仿宋简体"/>
        <family val="4"/>
      </rPr>
      <t>社会保障和就业支出</t>
    </r>
  </si>
  <si>
    <r>
      <t xml:space="preserve">    </t>
    </r>
    <r>
      <rPr>
        <sz val="11"/>
        <rFont val="方正仿宋简体"/>
        <family val="4"/>
      </rPr>
      <t>人力资源和社会保障管理事务</t>
    </r>
  </si>
  <si>
    <r>
      <t xml:space="preserve">      </t>
    </r>
    <r>
      <rPr>
        <sz val="11"/>
        <rFont val="方正仿宋简体"/>
        <family val="4"/>
      </rPr>
      <t>社会保险经办机构</t>
    </r>
  </si>
  <si>
    <r>
      <t xml:space="preserve">    </t>
    </r>
    <r>
      <rPr>
        <sz val="11"/>
        <rFont val="方正仿宋简体"/>
        <family val="4"/>
      </rPr>
      <t>民政管理事务</t>
    </r>
  </si>
  <si>
    <r>
      <t xml:space="preserve">      </t>
    </r>
    <r>
      <rPr>
        <sz val="11"/>
        <rFont val="方正仿宋简体"/>
        <family val="4"/>
      </rPr>
      <t>基层政权和社区建设</t>
    </r>
  </si>
  <si>
    <r>
      <t xml:space="preserve">    </t>
    </r>
    <r>
      <rPr>
        <sz val="11"/>
        <rFont val="方正仿宋简体"/>
        <family val="4"/>
      </rPr>
      <t>财政对社会保险基金的补助</t>
    </r>
  </si>
  <si>
    <r>
      <t xml:space="preserve">      </t>
    </r>
    <r>
      <rPr>
        <sz val="11"/>
        <rFont val="方正仿宋简体"/>
        <family val="4"/>
      </rPr>
      <t>财政对城乡居民基本养老保险基金的补助</t>
    </r>
  </si>
  <si>
    <r>
      <t xml:space="preserve">    </t>
    </r>
    <r>
      <rPr>
        <sz val="11"/>
        <rFont val="方正仿宋简体"/>
        <family val="4"/>
      </rPr>
      <t>行政事业单位离退休</t>
    </r>
  </si>
  <si>
    <r>
      <t xml:space="preserve">      </t>
    </r>
    <r>
      <rPr>
        <sz val="11"/>
        <rFont val="方正仿宋简体"/>
        <family val="4"/>
      </rPr>
      <t>归口管理的行政单位离退休</t>
    </r>
  </si>
  <si>
    <r>
      <t xml:space="preserve">      </t>
    </r>
    <r>
      <rPr>
        <sz val="11"/>
        <rFont val="方正仿宋简体"/>
        <family val="4"/>
      </rPr>
      <t>事业单位离退休</t>
    </r>
  </si>
  <si>
    <r>
      <t xml:space="preserve">      </t>
    </r>
    <r>
      <rPr>
        <sz val="11"/>
        <rFont val="方正仿宋简体"/>
        <family val="4"/>
      </rPr>
      <t>离退休人员管理机构</t>
    </r>
  </si>
  <si>
    <r>
      <t xml:space="preserve">      </t>
    </r>
    <r>
      <rPr>
        <sz val="11"/>
        <rFont val="方正仿宋简体"/>
        <family val="4"/>
      </rPr>
      <t>其他行政事业单位离退休支出</t>
    </r>
  </si>
  <si>
    <r>
      <t xml:space="preserve">    </t>
    </r>
    <r>
      <rPr>
        <sz val="11"/>
        <rFont val="方正仿宋简体"/>
        <family val="4"/>
      </rPr>
      <t>抚恤</t>
    </r>
  </si>
  <si>
    <r>
      <t xml:space="preserve">      </t>
    </r>
    <r>
      <rPr>
        <sz val="11"/>
        <rFont val="方正仿宋简体"/>
        <family val="4"/>
      </rPr>
      <t>伤残抚恤</t>
    </r>
  </si>
  <si>
    <r>
      <t xml:space="preserve">      </t>
    </r>
    <r>
      <rPr>
        <sz val="11"/>
        <rFont val="方正仿宋简体"/>
        <family val="4"/>
      </rPr>
      <t>义务兵优待</t>
    </r>
  </si>
  <si>
    <r>
      <t xml:space="preserve">      </t>
    </r>
    <r>
      <rPr>
        <sz val="11"/>
        <rFont val="方正仿宋简体"/>
        <family val="4"/>
      </rPr>
      <t>其他优抚支出</t>
    </r>
  </si>
  <si>
    <r>
      <t xml:space="preserve">    </t>
    </r>
    <r>
      <rPr>
        <sz val="11"/>
        <rFont val="方正仿宋简体"/>
        <family val="4"/>
      </rPr>
      <t>社会福利</t>
    </r>
  </si>
  <si>
    <r>
      <t xml:space="preserve">      </t>
    </r>
    <r>
      <rPr>
        <sz val="11"/>
        <rFont val="方正仿宋简体"/>
        <family val="4"/>
      </rPr>
      <t>儿童福利</t>
    </r>
  </si>
  <si>
    <r>
      <t xml:space="preserve">      </t>
    </r>
    <r>
      <rPr>
        <sz val="11"/>
        <rFont val="方正仿宋简体"/>
        <family val="4"/>
      </rPr>
      <t>老年福利</t>
    </r>
  </si>
  <si>
    <r>
      <t xml:space="preserve">    </t>
    </r>
    <r>
      <rPr>
        <sz val="11"/>
        <rFont val="方正仿宋简体"/>
        <family val="4"/>
      </rPr>
      <t>残疾人事业</t>
    </r>
  </si>
  <si>
    <r>
      <t xml:space="preserve">      </t>
    </r>
    <r>
      <rPr>
        <sz val="11"/>
        <rFont val="方正仿宋简体"/>
        <family val="4"/>
      </rPr>
      <t>残疾人体育</t>
    </r>
  </si>
  <si>
    <r>
      <t xml:space="preserve">      </t>
    </r>
    <r>
      <rPr>
        <sz val="11"/>
        <rFont val="方正仿宋简体"/>
        <family val="4"/>
      </rPr>
      <t>其他残疾人事业支出</t>
    </r>
  </si>
  <si>
    <r>
      <t xml:space="preserve">    </t>
    </r>
    <r>
      <rPr>
        <sz val="11"/>
        <rFont val="方正仿宋简体"/>
        <family val="4"/>
      </rPr>
      <t>自然灾害生活救助</t>
    </r>
  </si>
  <si>
    <r>
      <t xml:space="preserve">      </t>
    </r>
    <r>
      <rPr>
        <sz val="11"/>
        <rFont val="方正仿宋简体"/>
        <family val="4"/>
      </rPr>
      <t>中央自然灾害生活补助</t>
    </r>
  </si>
  <si>
    <r>
      <t xml:space="preserve">      </t>
    </r>
    <r>
      <rPr>
        <sz val="11"/>
        <rFont val="方正仿宋简体"/>
        <family val="4"/>
      </rPr>
      <t>其他自然灾害生活救助支出</t>
    </r>
  </si>
  <si>
    <r>
      <t xml:space="preserve">    </t>
    </r>
    <r>
      <rPr>
        <sz val="11"/>
        <rFont val="方正仿宋简体"/>
        <family val="4"/>
      </rPr>
      <t>红十字事业</t>
    </r>
  </si>
  <si>
    <r>
      <t xml:space="preserve">    </t>
    </r>
    <r>
      <rPr>
        <sz val="11"/>
        <rFont val="方正仿宋简体"/>
        <family val="4"/>
      </rPr>
      <t>最低生活保障</t>
    </r>
  </si>
  <si>
    <r>
      <t xml:space="preserve">      </t>
    </r>
    <r>
      <rPr>
        <sz val="11"/>
        <rFont val="方正仿宋简体"/>
        <family val="4"/>
      </rPr>
      <t>城市最低生活保障金支出</t>
    </r>
  </si>
  <si>
    <r>
      <t xml:space="preserve">      </t>
    </r>
    <r>
      <rPr>
        <sz val="11"/>
        <rFont val="方正仿宋简体"/>
        <family val="4"/>
      </rPr>
      <t>农村最低生活保障金支出</t>
    </r>
  </si>
  <si>
    <r>
      <t xml:space="preserve">    </t>
    </r>
    <r>
      <rPr>
        <sz val="11"/>
        <rFont val="方正仿宋简体"/>
        <family val="4"/>
      </rPr>
      <t>其他社会保障和就业支出</t>
    </r>
  </si>
  <si>
    <r>
      <t xml:space="preserve">      </t>
    </r>
    <r>
      <rPr>
        <sz val="11"/>
        <rFont val="方正仿宋简体"/>
        <family val="4"/>
      </rPr>
      <t>其他社会保障和就业支出</t>
    </r>
  </si>
  <si>
    <r>
      <t xml:space="preserve">  </t>
    </r>
    <r>
      <rPr>
        <sz val="11"/>
        <rFont val="方正仿宋简体"/>
        <family val="4"/>
      </rPr>
      <t>医疗卫生与计划生育支出</t>
    </r>
  </si>
  <si>
    <r>
      <t xml:space="preserve">    </t>
    </r>
    <r>
      <rPr>
        <sz val="11"/>
        <rFont val="方正仿宋简体"/>
        <family val="4"/>
      </rPr>
      <t>医疗卫生与计划生育管理事务</t>
    </r>
  </si>
  <si>
    <r>
      <t xml:space="preserve">    </t>
    </r>
    <r>
      <rPr>
        <sz val="11"/>
        <rFont val="方正仿宋简体"/>
        <family val="4"/>
      </rPr>
      <t>公立医院</t>
    </r>
  </si>
  <si>
    <r>
      <t xml:space="preserve">      </t>
    </r>
    <r>
      <rPr>
        <sz val="11"/>
        <rFont val="方正仿宋简体"/>
        <family val="4"/>
      </rPr>
      <t>综合医院</t>
    </r>
  </si>
  <si>
    <r>
      <t xml:space="preserve">      </t>
    </r>
    <r>
      <rPr>
        <sz val="11"/>
        <rFont val="方正仿宋简体"/>
        <family val="4"/>
      </rPr>
      <t>中医（民族）医院</t>
    </r>
  </si>
  <si>
    <r>
      <t xml:space="preserve">    </t>
    </r>
    <r>
      <rPr>
        <sz val="11"/>
        <rFont val="方正仿宋简体"/>
        <family val="4"/>
      </rPr>
      <t>基层医疗卫生机构</t>
    </r>
  </si>
  <si>
    <r>
      <t xml:space="preserve">      </t>
    </r>
    <r>
      <rPr>
        <sz val="11"/>
        <rFont val="方正仿宋简体"/>
        <family val="4"/>
      </rPr>
      <t>乡镇卫生院</t>
    </r>
  </si>
  <si>
    <r>
      <t xml:space="preserve">      </t>
    </r>
    <r>
      <rPr>
        <sz val="11"/>
        <rFont val="方正仿宋简体"/>
        <family val="4"/>
      </rPr>
      <t>其他基层医疗卫生机构支出</t>
    </r>
  </si>
  <si>
    <r>
      <t xml:space="preserve">    </t>
    </r>
    <r>
      <rPr>
        <sz val="11"/>
        <rFont val="方正仿宋简体"/>
        <family val="4"/>
      </rPr>
      <t>公共卫生</t>
    </r>
  </si>
  <si>
    <r>
      <t xml:space="preserve">      </t>
    </r>
    <r>
      <rPr>
        <sz val="11"/>
        <rFont val="方正仿宋简体"/>
        <family val="4"/>
      </rPr>
      <t>疾病预防控制机构</t>
    </r>
  </si>
  <si>
    <r>
      <t xml:space="preserve">      </t>
    </r>
    <r>
      <rPr>
        <sz val="11"/>
        <rFont val="方正仿宋简体"/>
        <family val="4"/>
      </rPr>
      <t>卫生监督机构</t>
    </r>
  </si>
  <si>
    <r>
      <t xml:space="preserve">      </t>
    </r>
    <r>
      <rPr>
        <sz val="11"/>
        <rFont val="方正仿宋简体"/>
        <family val="4"/>
      </rPr>
      <t>妇幼保健机构</t>
    </r>
  </si>
  <si>
    <r>
      <t xml:space="preserve">      </t>
    </r>
    <r>
      <rPr>
        <sz val="11"/>
        <rFont val="方正仿宋简体"/>
        <family val="4"/>
      </rPr>
      <t>基本公共卫生服务</t>
    </r>
  </si>
  <si>
    <r>
      <t xml:space="preserve">      </t>
    </r>
    <r>
      <rPr>
        <sz val="11"/>
        <rFont val="方正仿宋简体"/>
        <family val="4"/>
      </rPr>
      <t>重大公共卫生专项</t>
    </r>
  </si>
  <si>
    <r>
      <t xml:space="preserve">    </t>
    </r>
    <r>
      <rPr>
        <sz val="11"/>
        <rFont val="方正仿宋简体"/>
        <family val="4"/>
      </rPr>
      <t>医疗保障</t>
    </r>
  </si>
  <si>
    <r>
      <t xml:space="preserve">      </t>
    </r>
    <r>
      <rPr>
        <sz val="11"/>
        <rFont val="方正仿宋简体"/>
        <family val="4"/>
      </rPr>
      <t>行政单位医疗</t>
    </r>
  </si>
  <si>
    <r>
      <t xml:space="preserve">      </t>
    </r>
    <r>
      <rPr>
        <sz val="11"/>
        <rFont val="方正仿宋简体"/>
        <family val="4"/>
      </rPr>
      <t>事业单位医疗</t>
    </r>
  </si>
  <si>
    <r>
      <t xml:space="preserve">      </t>
    </r>
    <r>
      <rPr>
        <sz val="11"/>
        <rFont val="方正仿宋简体"/>
        <family val="4"/>
      </rPr>
      <t>公务员医疗补助</t>
    </r>
  </si>
  <si>
    <r>
      <t xml:space="preserve">      </t>
    </r>
    <r>
      <rPr>
        <sz val="11"/>
        <rFont val="方正仿宋简体"/>
        <family val="4"/>
      </rPr>
      <t>新型农村合作医疗</t>
    </r>
  </si>
  <si>
    <r>
      <t xml:space="preserve">      </t>
    </r>
    <r>
      <rPr>
        <sz val="11"/>
        <rFont val="方正仿宋简体"/>
        <family val="4"/>
      </rPr>
      <t>城镇居民基本医疗保险</t>
    </r>
  </si>
  <si>
    <r>
      <t xml:space="preserve">      </t>
    </r>
    <r>
      <rPr>
        <sz val="11"/>
        <rFont val="方正仿宋简体"/>
        <family val="4"/>
      </rPr>
      <t>城乡医疗救助</t>
    </r>
  </si>
  <si>
    <r>
      <t xml:space="preserve">    </t>
    </r>
    <r>
      <rPr>
        <sz val="11"/>
        <rFont val="方正仿宋简体"/>
        <family val="4"/>
      </rPr>
      <t>计划生育事务</t>
    </r>
  </si>
  <si>
    <r>
      <t xml:space="preserve">      </t>
    </r>
    <r>
      <rPr>
        <sz val="11"/>
        <rFont val="方正仿宋简体"/>
        <family val="4"/>
      </rPr>
      <t>计划生育服务</t>
    </r>
  </si>
  <si>
    <r>
      <t xml:space="preserve">      </t>
    </r>
    <r>
      <rPr>
        <sz val="11"/>
        <rFont val="方正仿宋简体"/>
        <family val="4"/>
      </rPr>
      <t>其他计划生育事务支出</t>
    </r>
  </si>
  <si>
    <r>
      <t xml:space="preserve">  </t>
    </r>
    <r>
      <rPr>
        <sz val="11"/>
        <rFont val="方正仿宋简体"/>
        <family val="4"/>
      </rPr>
      <t>节能环保支出</t>
    </r>
  </si>
  <si>
    <r>
      <t xml:space="preserve">    </t>
    </r>
    <r>
      <rPr>
        <sz val="11"/>
        <rFont val="方正仿宋简体"/>
        <family val="4"/>
      </rPr>
      <t>环境保护管理事务</t>
    </r>
  </si>
  <si>
    <r>
      <t xml:space="preserve">    </t>
    </r>
    <r>
      <rPr>
        <sz val="11"/>
        <rFont val="方正仿宋简体"/>
        <family val="4"/>
      </rPr>
      <t>退耕还林</t>
    </r>
  </si>
  <si>
    <r>
      <t xml:space="preserve">      </t>
    </r>
    <r>
      <rPr>
        <sz val="11"/>
        <rFont val="方正仿宋简体"/>
        <family val="4"/>
      </rPr>
      <t>退耕现金</t>
    </r>
  </si>
  <si>
    <r>
      <t xml:space="preserve">  </t>
    </r>
    <r>
      <rPr>
        <sz val="11"/>
        <rFont val="方正仿宋简体"/>
        <family val="4"/>
      </rPr>
      <t>城乡社区支出</t>
    </r>
  </si>
  <si>
    <r>
      <t xml:space="preserve">    </t>
    </r>
    <r>
      <rPr>
        <sz val="11"/>
        <rFont val="方正仿宋简体"/>
        <family val="4"/>
      </rPr>
      <t>城乡社区管理事务</t>
    </r>
  </si>
  <si>
    <r>
      <t xml:space="preserve">  </t>
    </r>
    <r>
      <rPr>
        <sz val="11"/>
        <rFont val="方正仿宋简体"/>
        <family val="4"/>
      </rPr>
      <t>农林水支出</t>
    </r>
  </si>
  <si>
    <r>
      <t xml:space="preserve">    </t>
    </r>
    <r>
      <rPr>
        <sz val="11"/>
        <rFont val="方正仿宋简体"/>
        <family val="4"/>
      </rPr>
      <t>农业</t>
    </r>
  </si>
  <si>
    <r>
      <t xml:space="preserve">      </t>
    </r>
    <r>
      <rPr>
        <sz val="11"/>
        <rFont val="方正仿宋简体"/>
        <family val="4"/>
      </rPr>
      <t>科技转化与推广服务</t>
    </r>
  </si>
  <si>
    <r>
      <t xml:space="preserve">      </t>
    </r>
    <r>
      <rPr>
        <sz val="11"/>
        <rFont val="方正仿宋简体"/>
        <family val="4"/>
      </rPr>
      <t>病虫害控制</t>
    </r>
  </si>
  <si>
    <r>
      <t xml:space="preserve">      </t>
    </r>
    <r>
      <rPr>
        <sz val="11"/>
        <rFont val="方正仿宋简体"/>
        <family val="4"/>
      </rPr>
      <t>执法监管</t>
    </r>
  </si>
  <si>
    <r>
      <t xml:space="preserve">      </t>
    </r>
    <r>
      <rPr>
        <sz val="11"/>
        <rFont val="方正仿宋简体"/>
        <family val="4"/>
      </rPr>
      <t>农村公益事业</t>
    </r>
  </si>
  <si>
    <r>
      <t xml:space="preserve">      </t>
    </r>
    <r>
      <rPr>
        <sz val="11"/>
        <rFont val="方正仿宋简体"/>
        <family val="4"/>
      </rPr>
      <t>农村道路建设</t>
    </r>
  </si>
  <si>
    <r>
      <t xml:space="preserve">    </t>
    </r>
    <r>
      <rPr>
        <sz val="11"/>
        <rFont val="方正仿宋简体"/>
        <family val="4"/>
      </rPr>
      <t>林业</t>
    </r>
  </si>
  <si>
    <r>
      <t xml:space="preserve">      </t>
    </r>
    <r>
      <rPr>
        <sz val="11"/>
        <rFont val="方正仿宋简体"/>
        <family val="4"/>
      </rPr>
      <t>林业自然保护区</t>
    </r>
  </si>
  <si>
    <r>
      <t xml:space="preserve">      </t>
    </r>
    <r>
      <rPr>
        <sz val="11"/>
        <rFont val="方正仿宋简体"/>
        <family val="4"/>
      </rPr>
      <t>林业防灾减灾</t>
    </r>
  </si>
  <si>
    <r>
      <t xml:space="preserve">      </t>
    </r>
    <r>
      <rPr>
        <sz val="11"/>
        <rFont val="方正仿宋简体"/>
        <family val="4"/>
      </rPr>
      <t>其他林业支出</t>
    </r>
  </si>
  <si>
    <r>
      <t xml:space="preserve">    </t>
    </r>
    <r>
      <rPr>
        <sz val="11"/>
        <rFont val="方正仿宋简体"/>
        <family val="4"/>
      </rPr>
      <t>水利</t>
    </r>
  </si>
  <si>
    <r>
      <t xml:space="preserve">      </t>
    </r>
    <r>
      <rPr>
        <sz val="11"/>
        <rFont val="方正仿宋简体"/>
        <family val="4"/>
      </rPr>
      <t>防汛</t>
    </r>
  </si>
  <si>
    <r>
      <t xml:space="preserve">      </t>
    </r>
    <r>
      <rPr>
        <sz val="11"/>
        <rFont val="方正仿宋简体"/>
        <family val="4"/>
      </rPr>
      <t>抗旱</t>
    </r>
  </si>
  <si>
    <r>
      <t xml:space="preserve">      </t>
    </r>
    <r>
      <rPr>
        <sz val="11"/>
        <rFont val="方正仿宋简体"/>
        <family val="4"/>
      </rPr>
      <t>农田水利</t>
    </r>
  </si>
  <si>
    <r>
      <t xml:space="preserve">    </t>
    </r>
    <r>
      <rPr>
        <sz val="11"/>
        <rFont val="方正仿宋简体"/>
        <family val="4"/>
      </rPr>
      <t>扶贫</t>
    </r>
  </si>
  <si>
    <r>
      <t xml:space="preserve">      </t>
    </r>
    <r>
      <rPr>
        <sz val="11"/>
        <rFont val="方正仿宋简体"/>
        <family val="4"/>
      </rPr>
      <t>生产发展</t>
    </r>
  </si>
  <si>
    <r>
      <t xml:space="preserve">    </t>
    </r>
    <r>
      <rPr>
        <sz val="11"/>
        <rFont val="方正仿宋简体"/>
        <family val="4"/>
      </rPr>
      <t>农村综合改革</t>
    </r>
  </si>
  <si>
    <r>
      <t xml:space="preserve">      </t>
    </r>
    <r>
      <rPr>
        <sz val="11"/>
        <rFont val="方正仿宋简体"/>
        <family val="4"/>
      </rPr>
      <t>对村级一事一议的补助</t>
    </r>
  </si>
  <si>
    <r>
      <t xml:space="preserve">      </t>
    </r>
    <r>
      <rPr>
        <sz val="11"/>
        <rFont val="方正仿宋简体"/>
        <family val="4"/>
      </rPr>
      <t>对村民委员会和村党支部的补助</t>
    </r>
  </si>
  <si>
    <r>
      <t xml:space="preserve">    </t>
    </r>
    <r>
      <rPr>
        <sz val="11"/>
        <rFont val="方正仿宋简体"/>
        <family val="4"/>
      </rPr>
      <t>普惠金融发展支出</t>
    </r>
  </si>
  <si>
    <r>
      <t xml:space="preserve">      </t>
    </r>
    <r>
      <rPr>
        <sz val="11"/>
        <rFont val="方正仿宋简体"/>
        <family val="4"/>
      </rPr>
      <t>农业保险保费补贴</t>
    </r>
  </si>
  <si>
    <r>
      <t xml:space="preserve">      </t>
    </r>
    <r>
      <rPr>
        <sz val="11"/>
        <rFont val="方正仿宋简体"/>
        <family val="4"/>
      </rPr>
      <t>小额担保贷款贴息</t>
    </r>
  </si>
  <si>
    <r>
      <t xml:space="preserve">  </t>
    </r>
    <r>
      <rPr>
        <sz val="11"/>
        <rFont val="方正仿宋简体"/>
        <family val="4"/>
      </rPr>
      <t>交通运输支出</t>
    </r>
  </si>
  <si>
    <r>
      <t xml:space="preserve">    </t>
    </r>
    <r>
      <rPr>
        <sz val="11"/>
        <rFont val="方正仿宋简体"/>
        <family val="4"/>
      </rPr>
      <t>公路水路运输</t>
    </r>
  </si>
  <si>
    <r>
      <t xml:space="preserve">  </t>
    </r>
    <r>
      <rPr>
        <sz val="11"/>
        <rFont val="方正仿宋简体"/>
        <family val="4"/>
      </rPr>
      <t>资源勘探信息等支出</t>
    </r>
  </si>
  <si>
    <r>
      <t xml:space="preserve">    </t>
    </r>
    <r>
      <rPr>
        <sz val="11"/>
        <rFont val="方正仿宋简体"/>
        <family val="4"/>
      </rPr>
      <t>安全生产监管</t>
    </r>
  </si>
  <si>
    <r>
      <t xml:space="preserve">  </t>
    </r>
    <r>
      <rPr>
        <sz val="11"/>
        <rFont val="方正仿宋简体"/>
        <family val="4"/>
      </rPr>
      <t>商业服务业等支出</t>
    </r>
  </si>
  <si>
    <r>
      <t xml:space="preserve">    </t>
    </r>
    <r>
      <rPr>
        <sz val="11"/>
        <rFont val="方正仿宋简体"/>
        <family val="4"/>
      </rPr>
      <t>商业流通事务</t>
    </r>
  </si>
  <si>
    <r>
      <t xml:space="preserve">    </t>
    </r>
    <r>
      <rPr>
        <sz val="11"/>
        <rFont val="方正仿宋简体"/>
        <family val="4"/>
      </rPr>
      <t>旅游业管理与服务支出</t>
    </r>
  </si>
  <si>
    <r>
      <t xml:space="preserve">  </t>
    </r>
    <r>
      <rPr>
        <sz val="11"/>
        <rFont val="方正仿宋简体"/>
        <family val="4"/>
      </rPr>
      <t>国土海洋气象等支出</t>
    </r>
  </si>
  <si>
    <r>
      <t xml:space="preserve">    </t>
    </r>
    <r>
      <rPr>
        <sz val="11"/>
        <rFont val="方正仿宋简体"/>
        <family val="4"/>
      </rPr>
      <t>国土资源事务</t>
    </r>
  </si>
  <si>
    <r>
      <t xml:space="preserve">      </t>
    </r>
    <r>
      <rPr>
        <sz val="11"/>
        <rFont val="方正仿宋简体"/>
        <family val="4"/>
      </rPr>
      <t>其他国土资源事务支出</t>
    </r>
  </si>
  <si>
    <r>
      <t xml:space="preserve">    </t>
    </r>
    <r>
      <rPr>
        <sz val="11"/>
        <rFont val="方正仿宋简体"/>
        <family val="4"/>
      </rPr>
      <t>地震事务</t>
    </r>
  </si>
  <si>
    <r>
      <t xml:space="preserve">      </t>
    </r>
    <r>
      <rPr>
        <sz val="11"/>
        <rFont val="方正仿宋简体"/>
        <family val="4"/>
      </rPr>
      <t>地震监测</t>
    </r>
  </si>
  <si>
    <r>
      <t xml:space="preserve">      </t>
    </r>
    <r>
      <rPr>
        <sz val="11"/>
        <rFont val="方正仿宋简体"/>
        <family val="4"/>
      </rPr>
      <t>地震预测预报</t>
    </r>
  </si>
  <si>
    <r>
      <t xml:space="preserve">    </t>
    </r>
    <r>
      <rPr>
        <sz val="11"/>
        <rFont val="方正仿宋简体"/>
        <family val="4"/>
      </rPr>
      <t>气象事务</t>
    </r>
  </si>
  <si>
    <r>
      <t xml:space="preserve">  </t>
    </r>
    <r>
      <rPr>
        <sz val="11"/>
        <rFont val="方正仿宋简体"/>
        <family val="4"/>
      </rPr>
      <t>住房保障支出</t>
    </r>
  </si>
  <si>
    <r>
      <t xml:space="preserve">    </t>
    </r>
    <r>
      <rPr>
        <sz val="11"/>
        <rFont val="方正仿宋简体"/>
        <family val="4"/>
      </rPr>
      <t>住房改革支出</t>
    </r>
  </si>
  <si>
    <r>
      <t xml:space="preserve">      </t>
    </r>
    <r>
      <rPr>
        <sz val="11"/>
        <rFont val="方正仿宋简体"/>
        <family val="4"/>
      </rPr>
      <t>住房公积金</t>
    </r>
  </si>
  <si>
    <r>
      <t xml:space="preserve">  </t>
    </r>
    <r>
      <rPr>
        <sz val="11"/>
        <rFont val="方正仿宋简体"/>
        <family val="4"/>
      </rPr>
      <t>预备费</t>
    </r>
  </si>
  <si>
    <r>
      <t xml:space="preserve">    </t>
    </r>
    <r>
      <rPr>
        <sz val="11"/>
        <rFont val="方正仿宋简体"/>
        <family val="4"/>
      </rPr>
      <t>政府办公厅</t>
    </r>
    <r>
      <rPr>
        <sz val="11"/>
        <rFont val="Times New Roman"/>
        <family val="1"/>
      </rPr>
      <t>(</t>
    </r>
    <r>
      <rPr>
        <sz val="11"/>
        <rFont val="方正仿宋简体"/>
        <family val="4"/>
      </rPr>
      <t>室</t>
    </r>
    <r>
      <rPr>
        <sz val="11"/>
        <rFont val="Times New Roman"/>
        <family val="1"/>
      </rPr>
      <t>)</t>
    </r>
    <r>
      <rPr>
        <sz val="11"/>
        <rFont val="方正仿宋简体"/>
        <family val="4"/>
      </rPr>
      <t>及相关机构事务</t>
    </r>
  </si>
  <si>
    <r>
      <t xml:space="preserve">    </t>
    </r>
    <r>
      <rPr>
        <sz val="11"/>
        <rFont val="方正仿宋简体"/>
        <family val="4"/>
      </rPr>
      <t>党委办公厅</t>
    </r>
    <r>
      <rPr>
        <sz val="11"/>
        <rFont val="Times New Roman"/>
        <family val="1"/>
      </rPr>
      <t>(</t>
    </r>
    <r>
      <rPr>
        <sz val="11"/>
        <rFont val="方正仿宋简体"/>
        <family val="4"/>
      </rPr>
      <t>室</t>
    </r>
    <r>
      <rPr>
        <sz val="11"/>
        <rFont val="Times New Roman"/>
        <family val="1"/>
      </rPr>
      <t>)</t>
    </r>
    <r>
      <rPr>
        <sz val="11"/>
        <rFont val="方正仿宋简体"/>
        <family val="4"/>
      </rPr>
      <t>及相关机构事务</t>
    </r>
  </si>
  <si>
    <t>2016年禄丰县一般公共预算支出表</t>
  </si>
  <si>
    <r>
      <t>2016</t>
    </r>
    <r>
      <rPr>
        <sz val="16"/>
        <rFont val="方正小标宋简体"/>
        <family val="4"/>
      </rPr>
      <t>年禄丰县一般公共预算收入表</t>
    </r>
  </si>
  <si>
    <t>单位：万元</t>
  </si>
  <si>
    <r>
      <t xml:space="preserve">   备注  </t>
    </r>
    <r>
      <rPr>
        <sz val="10"/>
        <rFont val="方正仿宋简体"/>
        <family val="4"/>
      </rPr>
      <t>(上级专款)</t>
    </r>
  </si>
  <si>
    <t xml:space="preserve">  表七</t>
  </si>
  <si>
    <t>单位：万元</t>
  </si>
  <si>
    <t>07</t>
  </si>
  <si>
    <r>
      <t xml:space="preserve">  </t>
    </r>
    <r>
      <rPr>
        <sz val="11"/>
        <color indexed="8"/>
        <rFont val="方正仿宋简体"/>
        <family val="4"/>
      </rPr>
      <t>国家电影事业发展专项资金支出</t>
    </r>
  </si>
  <si>
    <t>22</t>
  </si>
  <si>
    <r>
      <t xml:space="preserve">  </t>
    </r>
    <r>
      <rPr>
        <sz val="11"/>
        <color indexed="8"/>
        <rFont val="方正仿宋简体"/>
        <family val="4"/>
      </rPr>
      <t>大中型水库移民后期扶持基金支出</t>
    </r>
  </si>
  <si>
    <t>07</t>
  </si>
  <si>
    <r>
      <t xml:space="preserve">  </t>
    </r>
    <r>
      <rPr>
        <sz val="11"/>
        <color indexed="8"/>
        <rFont val="方正仿宋简体"/>
        <family val="4"/>
      </rPr>
      <t>政府住房基金支出</t>
    </r>
  </si>
  <si>
    <r>
      <t xml:space="preserve">  </t>
    </r>
    <r>
      <rPr>
        <sz val="11"/>
        <color indexed="8"/>
        <rFont val="方正仿宋简体"/>
        <family val="4"/>
      </rPr>
      <t>国有土地使用权出让收入及对应专项债务收入安排的支出</t>
    </r>
  </si>
  <si>
    <r>
      <t xml:space="preserve">    </t>
    </r>
    <r>
      <rPr>
        <sz val="11"/>
        <color indexed="8"/>
        <rFont val="方正仿宋简体"/>
        <family val="4"/>
      </rPr>
      <t>征地和拆迁补偿支出</t>
    </r>
  </si>
  <si>
    <r>
      <t xml:space="preserve">    </t>
    </r>
    <r>
      <rPr>
        <sz val="11"/>
        <color indexed="8"/>
        <rFont val="方正仿宋简体"/>
        <family val="4"/>
      </rPr>
      <t>城市建设支出</t>
    </r>
  </si>
  <si>
    <r>
      <t xml:space="preserve">    </t>
    </r>
    <r>
      <rPr>
        <sz val="11"/>
        <color indexed="8"/>
        <rFont val="方正仿宋简体"/>
        <family val="4"/>
      </rPr>
      <t>农村基础设施建设支出</t>
    </r>
  </si>
  <si>
    <r>
      <t xml:space="preserve">    </t>
    </r>
    <r>
      <rPr>
        <sz val="11"/>
        <color indexed="8"/>
        <rFont val="方正仿宋简体"/>
        <family val="4"/>
      </rPr>
      <t>土地出让业务支出</t>
    </r>
  </si>
  <si>
    <r>
      <t xml:space="preserve">    </t>
    </r>
    <r>
      <rPr>
        <sz val="11"/>
        <color indexed="8"/>
        <rFont val="方正仿宋简体"/>
        <family val="4"/>
      </rPr>
      <t>支付破产或改制企业职工安置费</t>
    </r>
  </si>
  <si>
    <r>
      <t xml:space="preserve">    </t>
    </r>
    <r>
      <rPr>
        <sz val="11"/>
        <color indexed="8"/>
        <rFont val="方正仿宋简体"/>
        <family val="4"/>
      </rPr>
      <t>其他国有土地使用权出让收入安排的支出</t>
    </r>
  </si>
  <si>
    <r>
      <t xml:space="preserve">  </t>
    </r>
    <r>
      <rPr>
        <sz val="11"/>
        <color indexed="8"/>
        <rFont val="方正仿宋简体"/>
        <family val="4"/>
      </rPr>
      <t>新增建设用地土地有偿使用费及对应专项债务收入安排的</t>
    </r>
  </si>
  <si>
    <r>
      <t xml:space="preserve">    </t>
    </r>
    <r>
      <rPr>
        <sz val="11"/>
        <color indexed="8"/>
        <rFont val="方正仿宋简体"/>
        <family val="4"/>
      </rPr>
      <t>基本农田建设和保护支出</t>
    </r>
  </si>
  <si>
    <r>
      <t xml:space="preserve">  </t>
    </r>
    <r>
      <rPr>
        <sz val="11"/>
        <color indexed="8"/>
        <rFont val="方正仿宋简体"/>
        <family val="4"/>
      </rPr>
      <t>新菜地开发建设基金及对应专项债务收入安排的支出</t>
    </r>
  </si>
  <si>
    <r>
      <t xml:space="preserve">    </t>
    </r>
    <r>
      <rPr>
        <sz val="11"/>
        <color indexed="8"/>
        <rFont val="方正仿宋简体"/>
        <family val="4"/>
      </rPr>
      <t>技术培训与推广</t>
    </r>
  </si>
  <si>
    <r>
      <t xml:space="preserve">  </t>
    </r>
    <r>
      <rPr>
        <sz val="11"/>
        <color indexed="8"/>
        <rFont val="方正仿宋简体"/>
        <family val="4"/>
      </rPr>
      <t>大中型水库库区基金及对应专项债务收入安排的支出</t>
    </r>
  </si>
  <si>
    <r>
      <t xml:space="preserve">    </t>
    </r>
    <r>
      <rPr>
        <sz val="11"/>
        <color indexed="8"/>
        <rFont val="方正仿宋简体"/>
        <family val="4"/>
      </rPr>
      <t>其他大中型水库库区基金支出</t>
    </r>
  </si>
  <si>
    <r>
      <t xml:space="preserve">  </t>
    </r>
    <r>
      <rPr>
        <sz val="11"/>
        <color indexed="8"/>
        <rFont val="方正仿宋简体"/>
        <family val="4"/>
      </rPr>
      <t>国家重大水利工程建设基金及对应专项债务收入安排的支</t>
    </r>
  </si>
  <si>
    <r>
      <t xml:space="preserve">    </t>
    </r>
    <r>
      <rPr>
        <sz val="11"/>
        <color indexed="8"/>
        <rFont val="方正仿宋简体"/>
        <family val="4"/>
      </rPr>
      <t>其他重大水利工程建设基金支出</t>
    </r>
  </si>
  <si>
    <r>
      <t xml:space="preserve">   </t>
    </r>
    <r>
      <rPr>
        <sz val="11"/>
        <rFont val="方正仿宋简体"/>
        <family val="4"/>
      </rPr>
      <t>彩票公益金安排的支出</t>
    </r>
  </si>
  <si>
    <t>商品和服务支出</t>
  </si>
  <si>
    <t xml:space="preserve">   备注   (上级专款)</t>
  </si>
  <si>
    <t>2016年禄丰县政府性基金预算支出表</t>
  </si>
  <si>
    <t>2016年乡镇财政支出预算情况表</t>
  </si>
  <si>
    <r>
      <t xml:space="preserve">  </t>
    </r>
    <r>
      <rPr>
        <sz val="11"/>
        <color indexed="8"/>
        <rFont val="方正仿宋简体"/>
        <family val="4"/>
      </rPr>
      <t>粮油物资储备支出</t>
    </r>
  </si>
  <si>
    <t xml:space="preserve">  表五</t>
  </si>
  <si>
    <t>仁兴</t>
  </si>
  <si>
    <t>碧城</t>
  </si>
  <si>
    <t>恐龙山</t>
  </si>
  <si>
    <t xml:space="preserve">  其他  支出</t>
  </si>
  <si>
    <r>
      <t>乡</t>
    </r>
    <r>
      <rPr>
        <sz val="11"/>
        <rFont val="Times New Roman"/>
        <family val="1"/>
      </rPr>
      <t xml:space="preserve">   </t>
    </r>
    <r>
      <rPr>
        <sz val="11"/>
        <rFont val="方正仿宋简体"/>
        <family val="4"/>
      </rPr>
      <t>镇</t>
    </r>
  </si>
  <si>
    <r>
      <t>一、人员经费支出（以</t>
    </r>
    <r>
      <rPr>
        <sz val="11"/>
        <rFont val="Times New Roman"/>
        <family val="1"/>
      </rPr>
      <t>2015</t>
    </r>
    <r>
      <rPr>
        <sz val="11"/>
        <rFont val="方正仿宋简体"/>
        <family val="4"/>
      </rPr>
      <t>年</t>
    </r>
    <r>
      <rPr>
        <sz val="11"/>
        <rFont val="Times New Roman"/>
        <family val="1"/>
      </rPr>
      <t>11</t>
    </r>
    <r>
      <rPr>
        <sz val="11"/>
        <rFont val="方正仿宋简体"/>
        <family val="4"/>
      </rPr>
      <t>月份为依据乘</t>
    </r>
    <r>
      <rPr>
        <sz val="11"/>
        <rFont val="Times New Roman"/>
        <family val="1"/>
      </rPr>
      <t>12</t>
    </r>
    <r>
      <rPr>
        <sz val="11"/>
        <rFont val="方正仿宋简体"/>
        <family val="4"/>
      </rPr>
      <t>个月计算）</t>
    </r>
  </si>
  <si>
    <t>(二)半供养情况</t>
  </si>
  <si>
    <t>（三）财政承担各项费用支出</t>
  </si>
  <si>
    <t>（四）人员全年支出合计</t>
  </si>
  <si>
    <t xml:space="preserve"> 支出   小计</t>
  </si>
  <si>
    <r>
      <t>1</t>
    </r>
    <r>
      <rPr>
        <sz val="11"/>
        <rFont val="方正仿宋简体"/>
        <family val="4"/>
      </rPr>
      <t>、公务费支出</t>
    </r>
    <r>
      <rPr>
        <sz val="11"/>
        <rFont val="Times New Roman"/>
        <family val="1"/>
      </rPr>
      <t>(</t>
    </r>
    <r>
      <rPr>
        <sz val="11"/>
        <rFont val="方正仿宋简体"/>
        <family val="4"/>
      </rPr>
      <t>标准</t>
    </r>
    <r>
      <rPr>
        <sz val="11"/>
        <rFont val="Times New Roman"/>
        <family val="1"/>
      </rPr>
      <t>4000</t>
    </r>
    <r>
      <rPr>
        <sz val="11"/>
        <rFont val="方正仿宋简体"/>
        <family val="4"/>
      </rPr>
      <t>元</t>
    </r>
    <r>
      <rPr>
        <sz val="11"/>
        <rFont val="Times New Roman"/>
        <family val="1"/>
      </rPr>
      <t>/</t>
    </r>
    <r>
      <rPr>
        <sz val="11"/>
        <rFont val="方正仿宋简体"/>
        <family val="4"/>
      </rPr>
      <t>人</t>
    </r>
    <r>
      <rPr>
        <sz val="11"/>
        <rFont val="Times New Roman"/>
        <family val="1"/>
      </rPr>
      <t>/</t>
    </r>
    <r>
      <rPr>
        <sz val="11"/>
        <rFont val="方正仿宋简体"/>
        <family val="4"/>
      </rPr>
      <t>年</t>
    </r>
    <r>
      <rPr>
        <sz val="11"/>
        <rFont val="Times New Roman"/>
        <family val="1"/>
      </rPr>
      <t>)</t>
    </r>
  </si>
  <si>
    <r>
      <t>1</t>
    </r>
    <r>
      <rPr>
        <sz val="11"/>
        <rFont val="方正仿宋简体"/>
        <family val="4"/>
      </rPr>
      <t>、全额在职</t>
    </r>
  </si>
  <si>
    <r>
      <t>2</t>
    </r>
    <r>
      <rPr>
        <sz val="11"/>
        <rFont val="方正仿宋简体"/>
        <family val="4"/>
      </rPr>
      <t>、离退休</t>
    </r>
  </si>
  <si>
    <t>全年相关人员支出小计</t>
  </si>
  <si>
    <r>
      <t>其中：住房公积金</t>
    </r>
    <r>
      <rPr>
        <sz val="11"/>
        <rFont val="Times New Roman"/>
        <family val="1"/>
      </rPr>
      <t>(12%)</t>
    </r>
  </si>
  <si>
    <r>
      <t>机关工人失业保险(</t>
    </r>
    <r>
      <rPr>
        <sz val="11"/>
        <rFont val="Times New Roman"/>
        <family val="1"/>
      </rPr>
      <t>1.4%)</t>
    </r>
  </si>
  <si>
    <r>
      <t>大病补充保险</t>
    </r>
    <r>
      <rPr>
        <sz val="11"/>
        <rFont val="Times New Roman"/>
        <family val="1"/>
      </rPr>
      <t>(231</t>
    </r>
    <r>
      <rPr>
        <sz val="11"/>
        <rFont val="方正仿宋简体"/>
        <family val="4"/>
      </rPr>
      <t>元</t>
    </r>
    <r>
      <rPr>
        <sz val="11"/>
        <rFont val="Times New Roman"/>
        <family val="1"/>
      </rPr>
      <t>/</t>
    </r>
    <r>
      <rPr>
        <sz val="11"/>
        <rFont val="方正仿宋简体"/>
        <family val="4"/>
      </rPr>
      <t>人</t>
    </r>
    <r>
      <rPr>
        <sz val="11"/>
        <rFont val="Times New Roman"/>
        <family val="1"/>
      </rPr>
      <t>/</t>
    </r>
    <r>
      <rPr>
        <sz val="11"/>
        <rFont val="方正仿宋简体"/>
        <family val="4"/>
      </rPr>
      <t>年</t>
    </r>
    <r>
      <rPr>
        <sz val="11"/>
        <rFont val="Times New Roman"/>
        <family val="1"/>
      </rPr>
      <t>)</t>
    </r>
  </si>
  <si>
    <r>
      <t>基本医疗保险</t>
    </r>
    <r>
      <rPr>
        <sz val="11"/>
        <rFont val="Times New Roman"/>
        <family val="1"/>
      </rPr>
      <t>(9%)</t>
    </r>
  </si>
  <si>
    <r>
      <t>公务员医疗补助</t>
    </r>
    <r>
      <rPr>
        <sz val="11"/>
        <rFont val="Times New Roman"/>
        <family val="1"/>
      </rPr>
      <t>(4%)</t>
    </r>
  </si>
  <si>
    <r>
      <t>职工教育经费</t>
    </r>
    <r>
      <rPr>
        <sz val="11"/>
        <rFont val="Times New Roman"/>
        <family val="1"/>
      </rPr>
      <t>(1.5%)</t>
    </r>
  </si>
  <si>
    <t>人员数</t>
  </si>
  <si>
    <t>全年人员支出</t>
  </si>
  <si>
    <t>人数</t>
  </si>
  <si>
    <t>正常工资支出</t>
  </si>
  <si>
    <r>
      <t>事业人员</t>
    </r>
    <r>
      <rPr>
        <sz val="11"/>
        <rFont val="Times New Roman"/>
        <family val="1"/>
      </rPr>
      <t>2015</t>
    </r>
    <r>
      <rPr>
        <sz val="11"/>
        <rFont val="方正仿宋简体"/>
        <family val="4"/>
      </rPr>
      <t>年度奖励性绩效工资</t>
    </r>
  </si>
  <si>
    <t>全年工资支出</t>
  </si>
  <si>
    <t xml:space="preserve">  全年  支出</t>
  </si>
  <si>
    <r>
      <t>工伤</t>
    </r>
    <r>
      <rPr>
        <sz val="11"/>
        <rFont val="Times New Roman"/>
        <family val="1"/>
      </rPr>
      <t xml:space="preserve">  </t>
    </r>
    <r>
      <rPr>
        <sz val="11"/>
        <rFont val="方正仿宋简体"/>
        <family val="4"/>
      </rPr>
      <t>保险</t>
    </r>
    <r>
      <rPr>
        <sz val="11"/>
        <rFont val="Times New Roman"/>
        <family val="1"/>
      </rPr>
      <t>(0.5%)</t>
    </r>
  </si>
  <si>
    <r>
      <t>2</t>
    </r>
    <r>
      <rPr>
        <sz val="11"/>
        <rFont val="方正仿宋简体"/>
        <family val="4"/>
      </rPr>
      <t>、养车经费支出</t>
    </r>
    <r>
      <rPr>
        <sz val="11"/>
        <rFont val="Times New Roman"/>
        <family val="1"/>
      </rPr>
      <t>(</t>
    </r>
    <r>
      <rPr>
        <sz val="11"/>
        <rFont val="方正仿宋简体"/>
        <family val="4"/>
      </rPr>
      <t>标准</t>
    </r>
    <r>
      <rPr>
        <sz val="11"/>
        <rFont val="Times New Roman"/>
        <family val="1"/>
      </rPr>
      <t>1.5</t>
    </r>
    <r>
      <rPr>
        <sz val="11"/>
        <rFont val="方正仿宋简体"/>
        <family val="4"/>
      </rPr>
      <t>万元／辆</t>
    </r>
    <r>
      <rPr>
        <sz val="11"/>
        <rFont val="Times New Roman"/>
        <family val="1"/>
      </rPr>
      <t>)</t>
    </r>
  </si>
  <si>
    <t>三、乡镇基本财力保障及农村税费改革转移支付补助支出</t>
  </si>
  <si>
    <r>
      <t>表一、</t>
    </r>
    <r>
      <rPr>
        <sz val="14"/>
        <rFont val="Times New Roman"/>
        <family val="1"/>
      </rPr>
      <t>2015</t>
    </r>
    <r>
      <rPr>
        <sz val="14"/>
        <rFont val="方正仿宋简体"/>
        <family val="4"/>
      </rPr>
      <t>年禄丰县一般公共预算收入执行情况表</t>
    </r>
    <r>
      <rPr>
        <sz val="14"/>
        <rFont val="Times New Roman"/>
        <family val="1"/>
      </rPr>
      <t>…………………… (1)</t>
    </r>
  </si>
  <si>
    <r>
      <t>表二、</t>
    </r>
    <r>
      <rPr>
        <sz val="14"/>
        <rFont val="Times New Roman"/>
        <family val="1"/>
      </rPr>
      <t>2015</t>
    </r>
    <r>
      <rPr>
        <sz val="14"/>
        <rFont val="方正仿宋简体"/>
        <family val="4"/>
      </rPr>
      <t>年禄丰县一般公共预算支出执行情况表</t>
    </r>
    <r>
      <rPr>
        <sz val="14"/>
        <rFont val="Times New Roman"/>
        <family val="1"/>
      </rPr>
      <t>…………………… (2)</t>
    </r>
  </si>
  <si>
    <r>
      <t>表三、</t>
    </r>
    <r>
      <rPr>
        <sz val="14"/>
        <rFont val="Times New Roman"/>
        <family val="1"/>
      </rPr>
      <t>2015</t>
    </r>
    <r>
      <rPr>
        <sz val="14"/>
        <rFont val="方正仿宋简体"/>
        <family val="4"/>
      </rPr>
      <t>年禄丰县政府性基金预算收支执行情况表</t>
    </r>
    <r>
      <rPr>
        <sz val="14"/>
        <rFont val="Times New Roman"/>
        <family val="1"/>
      </rPr>
      <t>………………… (8)</t>
    </r>
  </si>
  <si>
    <r>
      <t>表四、</t>
    </r>
    <r>
      <rPr>
        <sz val="14"/>
        <rFont val="Times New Roman"/>
        <family val="1"/>
      </rPr>
      <t>2016</t>
    </r>
    <r>
      <rPr>
        <sz val="14"/>
        <rFont val="方正仿宋简体"/>
        <family val="4"/>
      </rPr>
      <t>年禄丰县一般公共预算收入表</t>
    </r>
    <r>
      <rPr>
        <sz val="14"/>
        <rFont val="Times New Roman"/>
        <family val="1"/>
      </rPr>
      <t>………………………………(10)</t>
    </r>
  </si>
  <si>
    <r>
      <t>表五、</t>
    </r>
    <r>
      <rPr>
        <sz val="14"/>
        <rFont val="Times New Roman"/>
        <family val="1"/>
      </rPr>
      <t>2016</t>
    </r>
    <r>
      <rPr>
        <sz val="14"/>
        <rFont val="方正仿宋简体"/>
        <family val="4"/>
      </rPr>
      <t>年禄丰县一般公共预算支出表</t>
    </r>
    <r>
      <rPr>
        <sz val="14"/>
        <rFont val="Times New Roman"/>
        <family val="1"/>
      </rPr>
      <t>………………………………(11)</t>
    </r>
  </si>
  <si>
    <r>
      <t>表六、</t>
    </r>
    <r>
      <rPr>
        <sz val="14"/>
        <rFont val="Times New Roman"/>
        <family val="1"/>
      </rPr>
      <t>2016</t>
    </r>
    <r>
      <rPr>
        <sz val="14"/>
        <rFont val="方正仿宋简体"/>
        <family val="4"/>
      </rPr>
      <t>年禄丰县政府性基金预算收入表</t>
    </r>
    <r>
      <rPr>
        <sz val="14"/>
        <rFont val="Times New Roman"/>
        <family val="1"/>
      </rPr>
      <t>……………………………(24)</t>
    </r>
  </si>
  <si>
    <r>
      <t>表七、</t>
    </r>
    <r>
      <rPr>
        <sz val="14"/>
        <rFont val="Times New Roman"/>
        <family val="1"/>
      </rPr>
      <t>2016</t>
    </r>
    <r>
      <rPr>
        <sz val="14"/>
        <rFont val="方正仿宋简体"/>
        <family val="4"/>
      </rPr>
      <t>年禄丰县政府性基金预算支出表</t>
    </r>
    <r>
      <rPr>
        <sz val="14"/>
        <rFont val="Times New Roman"/>
        <family val="1"/>
      </rPr>
      <t>……………………………(25)</t>
    </r>
  </si>
  <si>
    <r>
      <t>表八、</t>
    </r>
    <r>
      <rPr>
        <sz val="14"/>
        <rFont val="Times New Roman"/>
        <family val="1"/>
      </rPr>
      <t>2016</t>
    </r>
    <r>
      <rPr>
        <sz val="14"/>
        <rFont val="方正仿宋简体"/>
        <family val="4"/>
      </rPr>
      <t>年禄丰县财政社会保险基金预算收支表</t>
    </r>
    <r>
      <rPr>
        <sz val="14"/>
        <rFont val="Times New Roman"/>
        <family val="1"/>
      </rPr>
      <t>……………………(26)</t>
    </r>
  </si>
  <si>
    <r>
      <t>表九、</t>
    </r>
    <r>
      <rPr>
        <sz val="14"/>
        <rFont val="Times New Roman"/>
        <family val="1"/>
      </rPr>
      <t>2016</t>
    </r>
    <r>
      <rPr>
        <sz val="14"/>
        <rFont val="方正仿宋简体"/>
        <family val="4"/>
      </rPr>
      <t>年乡镇财政支出预算情况表</t>
    </r>
    <r>
      <rPr>
        <sz val="14"/>
        <rFont val="Times New Roman"/>
        <family val="1"/>
      </rPr>
      <t>…………………………………(27)</t>
    </r>
  </si>
  <si>
    <r>
      <t>表十、</t>
    </r>
    <r>
      <rPr>
        <sz val="14"/>
        <rFont val="Times New Roman"/>
        <family val="1"/>
      </rPr>
      <t>2016</t>
    </r>
    <r>
      <rPr>
        <sz val="14"/>
        <rFont val="方正仿宋简体"/>
        <family val="4"/>
      </rPr>
      <t>年禄丰县县本级专项经费支出预算表</t>
    </r>
    <r>
      <rPr>
        <sz val="14"/>
        <rFont val="Times New Roman"/>
        <family val="1"/>
      </rPr>
      <t>………………………(28)</t>
    </r>
  </si>
  <si>
    <r>
      <t>禄丰县</t>
    </r>
    <r>
      <rPr>
        <sz val="14"/>
        <rFont val="Times New Roman"/>
        <family val="1"/>
      </rPr>
      <t>2016</t>
    </r>
    <r>
      <rPr>
        <sz val="14"/>
        <rFont val="方正仿宋简体"/>
        <family val="4"/>
      </rPr>
      <t>年财政报告主要名词注解</t>
    </r>
    <r>
      <rPr>
        <sz val="14"/>
        <rFont val="Times New Roman"/>
        <family val="1"/>
      </rPr>
      <t>…………………………………… (29)</t>
    </r>
  </si>
  <si>
    <t>合  计</t>
  </si>
  <si>
    <t>合  计</t>
  </si>
  <si>
    <t>四、年末滚存结余</t>
  </si>
  <si>
    <t>2015年地方财政预算执行情况和</t>
  </si>
</sst>
</file>

<file path=xl/styles.xml><?xml version="1.0" encoding="utf-8"?>
<styleSheet xmlns="http://schemas.openxmlformats.org/spreadsheetml/2006/main">
  <numFmts count="5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#,##0_ "/>
    <numFmt numFmtId="190" formatCode="0.00000000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_ "/>
    <numFmt numFmtId="198" formatCode="_-* #,##0.0_-;\-* #,##0.0_-;_-* &quot;-&quot;_-;_-@_-"/>
    <numFmt numFmtId="199" formatCode="_-* #,##0.00_-;\-* #,##0.00_-;_-* &quot;-&quot;_-;_-@_-"/>
    <numFmt numFmtId="200" formatCode="0.0%"/>
    <numFmt numFmtId="201" formatCode="_ * #,##0.0_ ;_ * \-#,##0.0_ ;_ * &quot;-&quot;_ ;_ @_ "/>
    <numFmt numFmtId="202" formatCode="_ * #,##0.00_ ;_ * \-#,##0.00_ ;_ * &quot;-&quot;_ ;_ @_ "/>
    <numFmt numFmtId="203" formatCode="0_);[Red]\(0\)"/>
    <numFmt numFmtId="204" formatCode="#,##0.0_ "/>
    <numFmt numFmtId="205" formatCode="#,##0_ ;[Red]\-#,##0\ "/>
    <numFmt numFmtId="206" formatCode="0.00_);[Red]\(0.00\)"/>
    <numFmt numFmtId="207" formatCode="_(* #,##0_);_(* \(#,##0\);_(* &quot;-&quot;_);_(@_)"/>
    <numFmt numFmtId="208" formatCode="#,##0_);[Red]\(#,##0\)"/>
    <numFmt numFmtId="209" formatCode="#,##0.00_);[Red]\(#,##0.00\)"/>
    <numFmt numFmtId="210" formatCode="#,##0.0_);[Red]\(#,##0.0\)"/>
    <numFmt numFmtId="211" formatCode="#,##0.00_ ;\-#,##0.00;;"/>
    <numFmt numFmtId="212" formatCode="#,##0.00_ ;\-#,##0;;"/>
    <numFmt numFmtId="213" formatCode="[$-10804]#,##0.00#;\(\-#,##0.00#\);\ "/>
    <numFmt numFmtId="214" formatCode="[$-10804]#,##0.00;\(\-#,##0.00\);\ "/>
    <numFmt numFmtId="215" formatCode="[$-10804]#,##0.0;\(\-#,##0.0\);\ "/>
    <numFmt numFmtId="216" formatCode="[$-10804]#,##0;\(\-#,##0\);\ "/>
    <numFmt numFmtId="217" formatCode="#,##0.00_ ;[Red]\-#,##0.00\ "/>
    <numFmt numFmtId="218" formatCode="_ * #,##0_ ;_ * \-#,##0_ ;_ * &quot;-&quot;??_ ;_ @_ "/>
    <numFmt numFmtId="219" formatCode="#,##0.00_ ;\-#,##0.0;;"/>
    <numFmt numFmtId="220" formatCode="#,##0.00_ "/>
  </numFmts>
  <fonts count="54">
    <font>
      <sz val="1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2"/>
      <name val="方正楷体简体"/>
      <family val="0"/>
    </font>
    <font>
      <sz val="16"/>
      <name val="Times New Roman"/>
      <family val="1"/>
    </font>
    <font>
      <sz val="18"/>
      <name val="方正小标宋简体"/>
      <family val="4"/>
    </font>
    <font>
      <sz val="14"/>
      <name val="宋体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方正楷体简体"/>
      <family val="0"/>
    </font>
    <font>
      <sz val="11"/>
      <name val="方正仿宋简体"/>
      <family val="4"/>
    </font>
    <font>
      <sz val="11"/>
      <name val="黑体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方正小标宋简体"/>
      <family val="4"/>
    </font>
    <font>
      <sz val="10"/>
      <name val="Times New Roman"/>
      <family val="1"/>
    </font>
    <font>
      <sz val="14"/>
      <name val="黑体"/>
      <family val="0"/>
    </font>
    <font>
      <sz val="20"/>
      <name val="宋体"/>
      <family val="0"/>
    </font>
    <font>
      <sz val="14"/>
      <name val="方正仿宋简体"/>
      <family val="4"/>
    </font>
    <font>
      <sz val="24"/>
      <name val="方正小标宋简体"/>
      <family val="4"/>
    </font>
    <font>
      <sz val="16"/>
      <name val="黑体"/>
      <family val="0"/>
    </font>
    <font>
      <sz val="12"/>
      <name val="方正仿宋简体"/>
      <family val="4"/>
    </font>
    <font>
      <b/>
      <sz val="12"/>
      <name val="Times New Roman"/>
      <family val="1"/>
    </font>
    <font>
      <sz val="20"/>
      <name val="Times New Roman"/>
      <family val="1"/>
    </font>
    <font>
      <b/>
      <sz val="12"/>
      <name val="方正仿宋简体"/>
      <family val="4"/>
    </font>
    <font>
      <sz val="10"/>
      <name val="方正仿宋简体"/>
      <family val="4"/>
    </font>
    <font>
      <sz val="11"/>
      <color indexed="8"/>
      <name val="方正仿宋简体"/>
      <family val="4"/>
    </font>
    <font>
      <sz val="12"/>
      <name val="楷体_GB2312"/>
      <family val="3"/>
    </font>
    <font>
      <sz val="19"/>
      <color indexed="8"/>
      <name val="方正小标宋简体"/>
      <family val="4"/>
    </font>
    <font>
      <sz val="22"/>
      <name val="方正小标宋简体"/>
      <family val="4"/>
    </font>
    <font>
      <b/>
      <sz val="11"/>
      <name val="方正仿宋简体"/>
      <family val="4"/>
    </font>
    <font>
      <b/>
      <sz val="11"/>
      <color indexed="8"/>
      <name val="方正仿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3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0" fillId="0" borderId="12" xfId="50" applyFont="1" applyFill="1" applyBorder="1" applyAlignment="1">
      <alignment vertical="center"/>
      <protection/>
    </xf>
    <xf numFmtId="41" fontId="34" fillId="0" borderId="12" xfId="0" applyNumberFormat="1" applyFont="1" applyFill="1" applyBorder="1" applyAlignment="1">
      <alignment vertical="center"/>
    </xf>
    <xf numFmtId="200" fontId="34" fillId="0" borderId="12" xfId="0" applyNumberFormat="1" applyFont="1" applyFill="1" applyBorder="1" applyAlignment="1">
      <alignment vertical="center"/>
    </xf>
    <xf numFmtId="41" fontId="30" fillId="0" borderId="12" xfId="63" applyFont="1" applyFill="1" applyBorder="1" applyAlignment="1">
      <alignment vertical="center"/>
    </xf>
    <xf numFmtId="200" fontId="30" fillId="0" borderId="12" xfId="0" applyNumberFormat="1" applyFont="1" applyFill="1" applyBorder="1" applyAlignment="1">
      <alignment vertical="center"/>
    </xf>
    <xf numFmtId="41" fontId="34" fillId="0" borderId="12" xfId="63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/>
    </xf>
    <xf numFmtId="188" fontId="30" fillId="0" borderId="12" xfId="51" applyNumberFormat="1" applyFont="1" applyFill="1" applyBorder="1" applyAlignment="1" applyProtection="1">
      <alignment horizontal="left" vertical="center"/>
      <protection locked="0"/>
    </xf>
    <xf numFmtId="3" fontId="30" fillId="0" borderId="12" xfId="51" applyNumberFormat="1" applyFont="1" applyFill="1" applyBorder="1" applyAlignment="1" applyProtection="1">
      <alignment horizontal="left" vertical="center"/>
      <protection/>
    </xf>
    <xf numFmtId="188" fontId="30" fillId="0" borderId="13" xfId="51" applyNumberFormat="1" applyFont="1" applyFill="1" applyBorder="1" applyAlignment="1" applyProtection="1">
      <alignment horizontal="left" vertical="center"/>
      <protection locked="0"/>
    </xf>
    <xf numFmtId="3" fontId="30" fillId="0" borderId="13" xfId="51" applyNumberFormat="1" applyFont="1" applyFill="1" applyBorder="1" applyAlignment="1" applyProtection="1">
      <alignment horizontal="left" vertical="center"/>
      <protection/>
    </xf>
    <xf numFmtId="3" fontId="33" fillId="0" borderId="13" xfId="51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3" fontId="30" fillId="0" borderId="12" xfId="15" applyNumberFormat="1" applyFont="1" applyFill="1" applyBorder="1" applyAlignment="1" applyProtection="1">
      <alignment vertical="center"/>
      <protection/>
    </xf>
    <xf numFmtId="41" fontId="30" fillId="0" borderId="12" xfId="63" applyFont="1" applyBorder="1" applyAlignment="1">
      <alignment vertical="center"/>
    </xf>
    <xf numFmtId="200" fontId="30" fillId="0" borderId="12" xfId="0" applyNumberFormat="1" applyFont="1" applyBorder="1" applyAlignment="1">
      <alignment vertical="center"/>
    </xf>
    <xf numFmtId="41" fontId="34" fillId="0" borderId="12" xfId="63" applyFont="1" applyBorder="1" applyAlignment="1">
      <alignment vertical="center"/>
    </xf>
    <xf numFmtId="200" fontId="34" fillId="0" borderId="12" xfId="0" applyNumberFormat="1" applyFont="1" applyBorder="1" applyAlignment="1">
      <alignment vertical="center"/>
    </xf>
    <xf numFmtId="3" fontId="30" fillId="0" borderId="12" xfId="15" applyNumberFormat="1" applyFont="1" applyFill="1" applyBorder="1" applyAlignment="1" applyProtection="1">
      <alignment horizontal="left" vertical="center"/>
      <protection/>
    </xf>
    <xf numFmtId="41" fontId="34" fillId="0" borderId="12" xfId="0" applyNumberFormat="1" applyFont="1" applyBorder="1" applyAlignment="1">
      <alignment vertical="center"/>
    </xf>
    <xf numFmtId="3" fontId="30" fillId="0" borderId="12" xfId="62" applyNumberFormat="1" applyFont="1" applyFill="1" applyBorder="1" applyAlignment="1" applyProtection="1">
      <alignment horizontal="right" vertical="center"/>
      <protection/>
    </xf>
    <xf numFmtId="0" fontId="33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3" fontId="33" fillId="0" borderId="13" xfId="51" applyNumberFormat="1" applyFont="1" applyFill="1" applyBorder="1" applyAlignment="1" applyProtection="1">
      <alignment horizontal="left" vertical="center"/>
      <protection/>
    </xf>
    <xf numFmtId="0" fontId="1" fillId="24" borderId="0" xfId="0" applyNumberFormat="1" applyFont="1" applyFill="1" applyBorder="1" applyAlignment="1" applyProtection="1">
      <alignment vertical="center"/>
      <protection/>
    </xf>
    <xf numFmtId="0" fontId="35" fillId="24" borderId="14" xfId="0" applyNumberFormat="1" applyFont="1" applyFill="1" applyBorder="1" applyAlignment="1" applyProtection="1">
      <alignment vertical="center"/>
      <protection/>
    </xf>
    <xf numFmtId="0" fontId="30" fillId="24" borderId="15" xfId="0" applyNumberFormat="1" applyFont="1" applyFill="1" applyBorder="1" applyAlignment="1" applyProtection="1">
      <alignment horizontal="left" vertical="center"/>
      <protection/>
    </xf>
    <xf numFmtId="0" fontId="30" fillId="24" borderId="15" xfId="0" applyNumberFormat="1" applyFont="1" applyFill="1" applyBorder="1" applyAlignment="1" applyProtection="1">
      <alignment vertical="center"/>
      <protection/>
    </xf>
    <xf numFmtId="0" fontId="33" fillId="24" borderId="16" xfId="0" applyNumberFormat="1" applyFont="1" applyFill="1" applyBorder="1" applyAlignment="1" applyProtection="1">
      <alignment horizontal="left" vertical="center"/>
      <protection/>
    </xf>
    <xf numFmtId="0" fontId="33" fillId="24" borderId="15" xfId="0" applyNumberFormat="1" applyFont="1" applyFill="1" applyBorder="1" applyAlignment="1" applyProtection="1">
      <alignment horizontal="left" vertical="center"/>
      <protection/>
    </xf>
    <xf numFmtId="0" fontId="32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2" fillId="0" borderId="12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wrapText="1"/>
    </xf>
    <xf numFmtId="0" fontId="33" fillId="0" borderId="17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7" xfId="0" applyFont="1" applyBorder="1" applyAlignment="1" applyProtection="1">
      <alignment horizontal="left" vertical="center"/>
      <protection locked="0"/>
    </xf>
    <xf numFmtId="0" fontId="30" fillId="0" borderId="12" xfId="49" applyFont="1" applyBorder="1" applyAlignment="1" applyProtection="1">
      <alignment horizontal="left" vertical="center" wrapText="1"/>
      <protection locked="0"/>
    </xf>
    <xf numFmtId="209" fontId="34" fillId="0" borderId="12" xfId="0" applyNumberFormat="1" applyFont="1" applyBorder="1" applyAlignment="1">
      <alignment horizontal="right" vertical="center"/>
    </xf>
    <xf numFmtId="208" fontId="34" fillId="0" borderId="12" xfId="0" applyNumberFormat="1" applyFont="1" applyBorder="1" applyAlignment="1">
      <alignment vertical="center"/>
    </xf>
    <xf numFmtId="0" fontId="37" fillId="0" borderId="0" xfId="0" applyFont="1" applyAlignment="1">
      <alignment horizontal="left" wrapText="1"/>
    </xf>
    <xf numFmtId="189" fontId="1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216" fontId="1" fillId="0" borderId="0" xfId="0" applyNumberFormat="1" applyFont="1" applyAlignment="1">
      <alignment vertical="center"/>
    </xf>
    <xf numFmtId="215" fontId="1" fillId="0" borderId="0" xfId="0" applyNumberFormat="1" applyFont="1" applyAlignment="1">
      <alignment vertical="center"/>
    </xf>
    <xf numFmtId="0" fontId="1" fillId="24" borderId="15" xfId="0" applyNumberFormat="1" applyFont="1" applyFill="1" applyBorder="1" applyAlignment="1" applyProtection="1">
      <alignment horizontal="left" vertical="center"/>
      <protection/>
    </xf>
    <xf numFmtId="208" fontId="34" fillId="0" borderId="12" xfId="0" applyNumberFormat="1" applyFont="1" applyFill="1" applyBorder="1" applyAlignment="1">
      <alignment horizontal="center" vertical="center"/>
    </xf>
    <xf numFmtId="208" fontId="30" fillId="0" borderId="12" xfId="0" applyNumberFormat="1" applyFont="1" applyBorder="1" applyAlignment="1">
      <alignment horizontal="center" vertical="center"/>
    </xf>
    <xf numFmtId="208" fontId="34" fillId="0" borderId="12" xfId="0" applyNumberFormat="1" applyFont="1" applyBorder="1" applyAlignment="1">
      <alignment horizontal="center" vertical="center"/>
    </xf>
    <xf numFmtId="189" fontId="30" fillId="0" borderId="12" xfId="0" applyNumberFormat="1" applyFont="1" applyFill="1" applyBorder="1" applyAlignment="1">
      <alignment vertical="center"/>
    </xf>
    <xf numFmtId="200" fontId="1" fillId="0" borderId="0" xfId="0" applyNumberFormat="1" applyFont="1" applyFill="1" applyAlignment="1">
      <alignment vertical="center"/>
    </xf>
    <xf numFmtId="200" fontId="24" fillId="0" borderId="0" xfId="0" applyNumberFormat="1" applyFont="1" applyAlignment="1">
      <alignment horizontal="center" vertical="center"/>
    </xf>
    <xf numFmtId="200" fontId="32" fillId="0" borderId="12" xfId="0" applyNumberFormat="1" applyFont="1" applyBorder="1" applyAlignment="1">
      <alignment horizontal="center" vertical="center"/>
    </xf>
    <xf numFmtId="200" fontId="1" fillId="0" borderId="0" xfId="0" applyNumberFormat="1" applyFont="1" applyAlignment="1">
      <alignment vertical="center"/>
    </xf>
    <xf numFmtId="200" fontId="30" fillId="0" borderId="12" xfId="0" applyNumberFormat="1" applyFont="1" applyFill="1" applyBorder="1" applyAlignment="1">
      <alignment horizontal="center" vertical="center"/>
    </xf>
    <xf numFmtId="208" fontId="44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208" fontId="44" fillId="0" borderId="12" xfId="0" applyNumberFormat="1" applyFont="1" applyFill="1" applyBorder="1" applyAlignment="1">
      <alignment horizontal="center" vertical="center"/>
    </xf>
    <xf numFmtId="209" fontId="30" fillId="0" borderId="12" xfId="63" applyNumberFormat="1" applyFont="1" applyBorder="1" applyAlignment="1">
      <alignment horizontal="right" vertical="center"/>
    </xf>
    <xf numFmtId="209" fontId="30" fillId="0" borderId="12" xfId="63" applyNumberFormat="1" applyFont="1" applyBorder="1" applyAlignment="1" applyProtection="1">
      <alignment horizontal="right" vertical="center"/>
      <protection locked="0"/>
    </xf>
    <xf numFmtId="209" fontId="34" fillId="0" borderId="12" xfId="63" applyNumberFormat="1" applyFont="1" applyBorder="1" applyAlignment="1">
      <alignment horizontal="right" vertical="center"/>
    </xf>
    <xf numFmtId="209" fontId="34" fillId="0" borderId="12" xfId="0" applyNumberFormat="1" applyFont="1" applyBorder="1" applyAlignment="1">
      <alignment vertical="center"/>
    </xf>
    <xf numFmtId="208" fontId="30" fillId="0" borderId="12" xfId="0" applyNumberFormat="1" applyFont="1" applyBorder="1" applyAlignment="1">
      <alignment horizontal="right" vertical="center"/>
    </xf>
    <xf numFmtId="208" fontId="30" fillId="0" borderId="12" xfId="63" applyNumberFormat="1" applyFont="1" applyBorder="1" applyAlignment="1">
      <alignment horizontal="right" vertical="center"/>
    </xf>
    <xf numFmtId="208" fontId="34" fillId="0" borderId="12" xfId="0" applyNumberFormat="1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206" fontId="1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0" fontId="43" fillId="0" borderId="12" xfId="0" applyNumberFormat="1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>
      <alignment horizontal="center" vertical="center" wrapText="1"/>
    </xf>
    <xf numFmtId="209" fontId="3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9" fontId="32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left" vertical="center" wrapText="1" readingOrder="1"/>
    </xf>
    <xf numFmtId="0" fontId="48" fillId="0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 readingOrder="1"/>
    </xf>
    <xf numFmtId="0" fontId="32" fillId="0" borderId="12" xfId="0" applyFont="1" applyFill="1" applyBorder="1" applyAlignment="1">
      <alignment horizontal="center" vertical="center" readingOrder="1"/>
    </xf>
    <xf numFmtId="0" fontId="30" fillId="0" borderId="12" xfId="0" applyFont="1" applyBorder="1" applyAlignment="1">
      <alignment horizontal="center" vertical="center" readingOrder="1"/>
    </xf>
    <xf numFmtId="0" fontId="30" fillId="0" borderId="12" xfId="0" applyFont="1" applyBorder="1" applyAlignment="1">
      <alignment vertical="center" wrapText="1" readingOrder="1"/>
    </xf>
    <xf numFmtId="0" fontId="29" fillId="0" borderId="12" xfId="0" applyFont="1" applyBorder="1" applyAlignment="1">
      <alignment vertical="center" wrapText="1" readingOrder="1"/>
    </xf>
    <xf numFmtId="209" fontId="30" fillId="0" borderId="12" xfId="0" applyNumberFormat="1" applyFont="1" applyBorder="1" applyAlignment="1">
      <alignment vertical="center" readingOrder="1"/>
    </xf>
    <xf numFmtId="209" fontId="30" fillId="0" borderId="12" xfId="0" applyNumberFormat="1" applyFont="1" applyBorder="1" applyAlignment="1">
      <alignment horizontal="center"/>
    </xf>
    <xf numFmtId="209" fontId="29" fillId="0" borderId="12" xfId="0" applyNumberFormat="1" applyFont="1" applyBorder="1" applyAlignment="1">
      <alignment vertical="center"/>
    </xf>
    <xf numFmtId="209" fontId="30" fillId="0" borderId="12" xfId="0" applyNumberFormat="1" applyFont="1" applyBorder="1" applyAlignment="1">
      <alignment vertical="center"/>
    </xf>
    <xf numFmtId="209" fontId="30" fillId="0" borderId="12" xfId="0" applyNumberFormat="1" applyFont="1" applyBorder="1" applyAlignment="1">
      <alignment horizontal="center" vertical="center"/>
    </xf>
    <xf numFmtId="209" fontId="30" fillId="0" borderId="12" xfId="62" applyNumberFormat="1" applyFont="1" applyBorder="1" applyAlignment="1">
      <alignment horizontal="center" vertical="center" wrapText="1"/>
    </xf>
    <xf numFmtId="209" fontId="30" fillId="0" borderId="12" xfId="0" applyNumberFormat="1" applyFont="1" applyBorder="1" applyAlignment="1">
      <alignment horizontal="center" vertical="center" wrapText="1"/>
    </xf>
    <xf numFmtId="209" fontId="29" fillId="0" borderId="12" xfId="0" applyNumberFormat="1" applyFont="1" applyFill="1" applyBorder="1" applyAlignment="1" applyProtection="1">
      <alignment horizontal="center" vertical="center"/>
      <protection/>
    </xf>
    <xf numFmtId="209" fontId="30" fillId="0" borderId="12" xfId="62" applyNumberFormat="1" applyFont="1" applyBorder="1" applyAlignment="1">
      <alignment horizontal="center" vertical="center"/>
    </xf>
    <xf numFmtId="206" fontId="32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readingOrder="1"/>
    </xf>
    <xf numFmtId="0" fontId="53" fillId="0" borderId="12" xfId="0" applyFont="1" applyBorder="1" applyAlignment="1">
      <alignment horizontal="center" vertical="center"/>
    </xf>
    <xf numFmtId="0" fontId="30" fillId="0" borderId="12" xfId="0" applyFont="1" applyFill="1" applyBorder="1" applyAlignment="1">
      <alignment vertical="top" wrapText="1" readingOrder="1"/>
    </xf>
    <xf numFmtId="0" fontId="30" fillId="0" borderId="12" xfId="0" applyFont="1" applyBorder="1" applyAlignment="1">
      <alignment readingOrder="1"/>
    </xf>
    <xf numFmtId="0" fontId="26" fillId="0" borderId="0" xfId="0" applyFont="1" applyAlignment="1">
      <alignment horizontal="center" vertical="center" readingOrder="1"/>
    </xf>
    <xf numFmtId="0" fontId="24" fillId="0" borderId="18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 readingOrder="1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readingOrder="1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readingOrder="1"/>
    </xf>
    <xf numFmtId="0" fontId="32" fillId="0" borderId="12" xfId="0" applyFont="1" applyFill="1" applyBorder="1" applyAlignment="1">
      <alignment horizontal="center" vertical="center" wrapText="1" readingOrder="1"/>
    </xf>
    <xf numFmtId="0" fontId="30" fillId="0" borderId="12" xfId="0" applyFont="1" applyFill="1" applyBorder="1" applyAlignment="1">
      <alignment vertical="top" wrapText="1"/>
    </xf>
    <xf numFmtId="0" fontId="30" fillId="0" borderId="12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36" fillId="24" borderId="0" xfId="0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43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206" fontId="30" fillId="0" borderId="10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06" fontId="32" fillId="0" borderId="10" xfId="0" applyNumberFormat="1" applyFont="1" applyBorder="1" applyAlignment="1">
      <alignment horizontal="center" vertical="center" wrapText="1"/>
    </xf>
    <xf numFmtId="206" fontId="30" fillId="0" borderId="11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181" fontId="33" fillId="0" borderId="13" xfId="0" applyNumberFormat="1" applyFont="1" applyBorder="1" applyAlignment="1">
      <alignment horizontal="center" vertical="center"/>
    </xf>
    <xf numFmtId="181" fontId="33" fillId="0" borderId="17" xfId="0" applyNumberFormat="1" applyFont="1" applyBorder="1" applyAlignment="1">
      <alignment horizontal="center" vertical="center"/>
    </xf>
  </cellXfs>
  <cellStyles count="60">
    <cellStyle name="Normal" xfId="0"/>
    <cellStyle name="_对比表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3" xfId="42"/>
    <cellStyle name="常规 2" xfId="43"/>
    <cellStyle name="常规 4" xfId="44"/>
    <cellStyle name="常规 5" xfId="45"/>
    <cellStyle name="常规 7" xfId="46"/>
    <cellStyle name="常规 8" xfId="47"/>
    <cellStyle name="常规 9" xfId="48"/>
    <cellStyle name="常规_2013年专项资金需求计划及初步安排方案" xfId="49"/>
    <cellStyle name="常规_Sheet1" xfId="50"/>
    <cellStyle name="常规_Sheet2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10.125" style="0" customWidth="1"/>
    <col min="2" max="2" width="7.50390625" style="0" customWidth="1"/>
    <col min="8" max="8" width="7.875" style="0" customWidth="1"/>
    <col min="9" max="9" width="7.50390625" style="0" customWidth="1"/>
  </cols>
  <sheetData>
    <row r="2" spans="1:7" ht="27.75" customHeight="1">
      <c r="A2" s="58" t="s">
        <v>265</v>
      </c>
      <c r="B2" s="60"/>
      <c r="C2" s="60"/>
      <c r="D2" s="60"/>
      <c r="E2" s="60"/>
      <c r="F2" s="60"/>
      <c r="G2" s="60"/>
    </row>
    <row r="3" spans="1:7" ht="18.75">
      <c r="A3" s="61" t="s">
        <v>0</v>
      </c>
      <c r="B3" s="60"/>
      <c r="C3" s="60"/>
      <c r="D3" s="60"/>
      <c r="E3" s="60"/>
      <c r="F3" s="60"/>
      <c r="G3" s="60"/>
    </row>
    <row r="4" spans="1:7" ht="26.25" customHeight="1">
      <c r="A4" s="60"/>
      <c r="B4" s="60"/>
      <c r="C4" s="60"/>
      <c r="D4" s="60"/>
      <c r="E4" s="60"/>
      <c r="F4" s="60"/>
      <c r="G4" s="60"/>
    </row>
    <row r="5" ht="36" customHeight="1"/>
    <row r="6" ht="35.25" customHeight="1"/>
    <row r="7" spans="1:9" s="59" customFormat="1" ht="42" customHeight="1">
      <c r="A7" s="135" t="s">
        <v>2</v>
      </c>
      <c r="B7" s="135"/>
      <c r="C7" s="135"/>
      <c r="D7" s="135"/>
      <c r="E7" s="135"/>
      <c r="F7" s="135"/>
      <c r="G7" s="135"/>
      <c r="H7" s="135"/>
      <c r="I7" s="135"/>
    </row>
    <row r="8" spans="1:9" s="59" customFormat="1" ht="42" customHeight="1">
      <c r="A8" s="135" t="s">
        <v>626</v>
      </c>
      <c r="B8" s="135"/>
      <c r="C8" s="135"/>
      <c r="D8" s="135"/>
      <c r="E8" s="135"/>
      <c r="F8" s="135"/>
      <c r="G8" s="135"/>
      <c r="H8" s="135"/>
      <c r="I8" s="135"/>
    </row>
    <row r="9" spans="1:9" s="59" customFormat="1" ht="42" customHeight="1">
      <c r="A9" s="135" t="s">
        <v>266</v>
      </c>
      <c r="B9" s="135"/>
      <c r="C9" s="135"/>
      <c r="D9" s="135"/>
      <c r="E9" s="135"/>
      <c r="F9" s="135"/>
      <c r="G9" s="135"/>
      <c r="H9" s="135"/>
      <c r="I9" s="135"/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18" customHeight="1"/>
    <row r="20" ht="18" customHeight="1"/>
    <row r="21" ht="21.75" customHeight="1"/>
    <row r="22" ht="29.25" customHeight="1"/>
    <row r="23" spans="1:9" ht="26.25" customHeight="1">
      <c r="A23" s="134" t="s">
        <v>1</v>
      </c>
      <c r="B23" s="134"/>
      <c r="C23" s="134"/>
      <c r="D23" s="134"/>
      <c r="E23" s="134"/>
      <c r="F23" s="134"/>
      <c r="G23" s="134"/>
      <c r="H23" s="134"/>
      <c r="I23" s="134"/>
    </row>
    <row r="24" spans="1:9" ht="26.25" customHeight="1">
      <c r="A24" s="134" t="s">
        <v>268</v>
      </c>
      <c r="B24" s="134"/>
      <c r="C24" s="134"/>
      <c r="D24" s="134"/>
      <c r="E24" s="134"/>
      <c r="F24" s="134"/>
      <c r="G24" s="134"/>
      <c r="H24" s="134"/>
      <c r="I24" s="134"/>
    </row>
  </sheetData>
  <mergeCells count="5">
    <mergeCell ref="A24:I24"/>
    <mergeCell ref="A7:I7"/>
    <mergeCell ref="A8:I8"/>
    <mergeCell ref="A9:I9"/>
    <mergeCell ref="A23:I23"/>
  </mergeCells>
  <printOptions horizontalCentered="1"/>
  <pageMargins left="0.9448818897637796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6"/>
  <sheetViews>
    <sheetView workbookViewId="0" topLeftCell="A1">
      <selection activeCell="T11" sqref="T11"/>
    </sheetView>
  </sheetViews>
  <sheetFormatPr defaultColWidth="9.00390625" defaultRowHeight="14.25"/>
  <cols>
    <col min="1" max="1" width="30.75390625" style="2" customWidth="1"/>
    <col min="2" max="7" width="0" style="2" hidden="1" customWidth="1"/>
    <col min="8" max="9" width="12.875" style="2" customWidth="1"/>
    <col min="10" max="10" width="13.50390625" style="2" customWidth="1"/>
    <col min="11" max="11" width="11.375" style="2" customWidth="1"/>
    <col min="12" max="16384" width="9.00390625" style="2" customWidth="1"/>
  </cols>
  <sheetData>
    <row r="1" spans="1:11" ht="35.25" customHeight="1">
      <c r="A1" s="157" t="s">
        <v>305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ht="15" customHeight="1">
      <c r="A2" s="39"/>
    </row>
    <row r="3" spans="1:11" ht="15" customHeight="1">
      <c r="A3" s="40" t="s">
        <v>313</v>
      </c>
      <c r="K3" s="8" t="s">
        <v>9</v>
      </c>
    </row>
    <row r="4" spans="1:11" s="5" customFormat="1" ht="24.75" customHeight="1">
      <c r="A4" s="158" t="s">
        <v>4</v>
      </c>
      <c r="B4" s="64" t="s">
        <v>281</v>
      </c>
      <c r="C4" s="160" t="s">
        <v>282</v>
      </c>
      <c r="D4" s="161"/>
      <c r="H4" s="64" t="s">
        <v>281</v>
      </c>
      <c r="I4" s="64" t="s">
        <v>281</v>
      </c>
      <c r="J4" s="160" t="s">
        <v>282</v>
      </c>
      <c r="K4" s="161"/>
    </row>
    <row r="5" spans="1:11" s="5" customFormat="1" ht="24.75" customHeight="1">
      <c r="A5" s="159"/>
      <c r="B5" s="65" t="s">
        <v>278</v>
      </c>
      <c r="C5" s="66" t="s">
        <v>11</v>
      </c>
      <c r="D5" s="66" t="s">
        <v>283</v>
      </c>
      <c r="H5" s="65" t="s">
        <v>11</v>
      </c>
      <c r="I5" s="65" t="s">
        <v>278</v>
      </c>
      <c r="J5" s="27" t="s">
        <v>11</v>
      </c>
      <c r="K5" s="66" t="s">
        <v>283</v>
      </c>
    </row>
    <row r="6" spans="1:11" ht="30" customHeight="1">
      <c r="A6" s="43" t="s">
        <v>302</v>
      </c>
      <c r="H6" s="81">
        <f>SUM(H7:H12)</f>
        <v>67173</v>
      </c>
      <c r="I6" s="81">
        <f>SUM(I7:I12)</f>
        <v>68014</v>
      </c>
      <c r="J6" s="70">
        <f>SUM(J7:J12)</f>
        <v>71350</v>
      </c>
      <c r="K6" s="78">
        <f>SUM(J6-I6)/I6</f>
        <v>0.04904872526244597</v>
      </c>
    </row>
    <row r="7" spans="1:11" ht="30" customHeight="1">
      <c r="A7" s="41" t="s">
        <v>284</v>
      </c>
      <c r="H7" s="71">
        <v>30730</v>
      </c>
      <c r="I7" s="71">
        <v>20581</v>
      </c>
      <c r="J7" s="71">
        <v>32618</v>
      </c>
      <c r="K7" s="78">
        <f aca="true" t="shared" si="0" ref="K7:K16">SUM(J7-I7)/I7</f>
        <v>0.5848598221660755</v>
      </c>
    </row>
    <row r="8" spans="1:11" ht="30" customHeight="1">
      <c r="A8" s="41" t="s">
        <v>306</v>
      </c>
      <c r="H8" s="71">
        <v>706</v>
      </c>
      <c r="I8" s="71">
        <v>575</v>
      </c>
      <c r="J8" s="71">
        <v>463</v>
      </c>
      <c r="K8" s="78">
        <f t="shared" si="0"/>
        <v>-0.19478260869565217</v>
      </c>
    </row>
    <row r="9" spans="1:11" ht="30" customHeight="1">
      <c r="A9" s="42" t="s">
        <v>285</v>
      </c>
      <c r="H9" s="71">
        <v>28670</v>
      </c>
      <c r="I9" s="71">
        <v>32722</v>
      </c>
      <c r="J9" s="71">
        <v>37247</v>
      </c>
      <c r="K9" s="78">
        <f t="shared" si="0"/>
        <v>0.13828616832711937</v>
      </c>
    </row>
    <row r="10" spans="1:11" ht="30" customHeight="1">
      <c r="A10" s="42" t="s">
        <v>301</v>
      </c>
      <c r="H10" s="71">
        <v>7000</v>
      </c>
      <c r="I10" s="71">
        <v>13823</v>
      </c>
      <c r="J10" s="71">
        <v>810</v>
      </c>
      <c r="K10" s="78">
        <f t="shared" si="0"/>
        <v>-0.9414020111408522</v>
      </c>
    </row>
    <row r="11" spans="1:11" ht="30" customHeight="1">
      <c r="A11" s="42" t="s">
        <v>286</v>
      </c>
      <c r="C11" s="67"/>
      <c r="H11" s="71">
        <v>67</v>
      </c>
      <c r="I11" s="71">
        <v>313</v>
      </c>
      <c r="J11" s="71">
        <v>146</v>
      </c>
      <c r="K11" s="78">
        <f t="shared" si="0"/>
        <v>-0.5335463258785943</v>
      </c>
    </row>
    <row r="12" spans="1:11" ht="30" customHeight="1">
      <c r="A12" s="42" t="s">
        <v>307</v>
      </c>
      <c r="C12" s="67"/>
      <c r="H12" s="80"/>
      <c r="I12" s="71"/>
      <c r="J12" s="71">
        <v>66</v>
      </c>
      <c r="K12" s="78"/>
    </row>
    <row r="13" spans="1:11" ht="30" customHeight="1">
      <c r="A13" s="44" t="s">
        <v>303</v>
      </c>
      <c r="F13" s="68"/>
      <c r="H13" s="79">
        <f>SUM(H14:H15)</f>
        <v>56008</v>
      </c>
      <c r="I13" s="79">
        <f>SUM(I14:I15)</f>
        <v>58652</v>
      </c>
      <c r="J13" s="72">
        <f>SUM(J14:J15)</f>
        <v>65698</v>
      </c>
      <c r="K13" s="78">
        <f t="shared" si="0"/>
        <v>0.12013230580372365</v>
      </c>
    </row>
    <row r="14" spans="1:11" ht="30" customHeight="1">
      <c r="A14" s="69" t="s">
        <v>287</v>
      </c>
      <c r="H14" s="71">
        <v>50428</v>
      </c>
      <c r="I14" s="71">
        <v>57098</v>
      </c>
      <c r="J14" s="71">
        <v>64249</v>
      </c>
      <c r="K14" s="78">
        <f t="shared" si="0"/>
        <v>0.12524081403902063</v>
      </c>
    </row>
    <row r="15" spans="1:11" ht="30" customHeight="1">
      <c r="A15" s="42" t="s">
        <v>310</v>
      </c>
      <c r="H15" s="71">
        <v>5580</v>
      </c>
      <c r="I15" s="71">
        <v>1554</v>
      </c>
      <c r="J15" s="71">
        <v>1449</v>
      </c>
      <c r="K15" s="78">
        <f t="shared" si="0"/>
        <v>-0.06756756756756757</v>
      </c>
    </row>
    <row r="16" spans="1:11" ht="30" customHeight="1">
      <c r="A16" s="44" t="s">
        <v>304</v>
      </c>
      <c r="H16" s="72">
        <f>SUM(H6-H13)</f>
        <v>11165</v>
      </c>
      <c r="I16" s="72">
        <f>SUM(I6-I13)</f>
        <v>9362</v>
      </c>
      <c r="J16" s="72">
        <f>SUM(J6-J13)</f>
        <v>5652</v>
      </c>
      <c r="K16" s="78">
        <f t="shared" si="0"/>
        <v>-0.39628284554582355</v>
      </c>
    </row>
    <row r="17" spans="1:11" ht="30" customHeight="1">
      <c r="A17" s="44" t="s">
        <v>625</v>
      </c>
      <c r="H17" s="72">
        <v>32716</v>
      </c>
      <c r="I17" s="79">
        <v>46858</v>
      </c>
      <c r="J17" s="72">
        <v>52510</v>
      </c>
      <c r="K17" s="78">
        <f>SUM(J17-I17)/I17</f>
        <v>0.12061974476076658</v>
      </c>
    </row>
    <row r="21" ht="15.75">
      <c r="F21" s="67"/>
    </row>
    <row r="22" ht="15.75">
      <c r="F22" s="67"/>
    </row>
    <row r="23" ht="15.75">
      <c r="F23" s="67"/>
    </row>
    <row r="24" ht="15.75">
      <c r="F24" s="67"/>
    </row>
    <row r="25" ht="15.75">
      <c r="F25" s="67"/>
    </row>
    <row r="26" ht="15.75">
      <c r="F26" s="67"/>
    </row>
    <row r="27" ht="15.75">
      <c r="F27" s="67"/>
    </row>
    <row r="29" spans="2:6" ht="15.75">
      <c r="B29" s="67"/>
      <c r="C29" s="67"/>
      <c r="D29" s="67"/>
      <c r="E29" s="67"/>
      <c r="F29" s="67"/>
    </row>
    <row r="42" ht="15.75">
      <c r="F42" s="67"/>
    </row>
    <row r="43" ht="15.75">
      <c r="F43" s="67"/>
    </row>
    <row r="44" ht="15.75">
      <c r="F44" s="67"/>
    </row>
    <row r="52" ht="15.75">
      <c r="F52" s="68"/>
    </row>
    <row r="57" spans="2:6" ht="15.75">
      <c r="B57" s="68"/>
      <c r="C57" s="68"/>
      <c r="D57" s="68"/>
      <c r="E57" s="68"/>
      <c r="F57" s="68"/>
    </row>
    <row r="62" ht="15.75">
      <c r="F62" s="67"/>
    </row>
    <row r="63" ht="15.75">
      <c r="F63" s="67"/>
    </row>
    <row r="64" ht="15.75">
      <c r="F64" s="67"/>
    </row>
    <row r="76" ht="15.75">
      <c r="F76" s="68"/>
    </row>
    <row r="77" ht="15.75">
      <c r="F77" s="68"/>
    </row>
    <row r="78" ht="15.75">
      <c r="F78" s="68"/>
    </row>
    <row r="79" ht="15.75">
      <c r="F79" s="67"/>
    </row>
    <row r="80" ht="15.75">
      <c r="F80" s="67"/>
    </row>
    <row r="82" spans="2:6" ht="15.75">
      <c r="B82" s="67"/>
      <c r="C82" s="67"/>
      <c r="D82" s="67"/>
      <c r="E82" s="67"/>
      <c r="F82" s="67"/>
    </row>
    <row r="93" spans="2:6" ht="15.75">
      <c r="B93" s="67"/>
      <c r="C93" s="67"/>
      <c r="D93" s="67"/>
      <c r="E93" s="67"/>
      <c r="F93" s="67"/>
    </row>
    <row r="94" spans="2:6" ht="15.75">
      <c r="B94" s="67"/>
      <c r="C94" s="67"/>
      <c r="D94" s="67"/>
      <c r="E94" s="67"/>
      <c r="F94" s="67"/>
    </row>
    <row r="95" spans="2:6" ht="15.75">
      <c r="B95" s="67"/>
      <c r="C95" s="67"/>
      <c r="D95" s="67"/>
      <c r="E95" s="67"/>
      <c r="F95" s="67"/>
    </row>
    <row r="96" spans="2:6" ht="15.75">
      <c r="B96" s="67"/>
      <c r="C96" s="67"/>
      <c r="D96" s="67"/>
      <c r="E96" s="67"/>
      <c r="F96" s="67"/>
    </row>
    <row r="104" ht="15.75">
      <c r="F104" s="67"/>
    </row>
    <row r="106" spans="2:6" ht="15.75">
      <c r="B106" s="67"/>
      <c r="C106" s="67"/>
      <c r="D106" s="67"/>
      <c r="E106" s="67"/>
      <c r="F106" s="67"/>
    </row>
    <row r="108" ht="15.75">
      <c r="F108" s="67"/>
    </row>
    <row r="109" ht="15.75">
      <c r="F109" s="67"/>
    </row>
    <row r="110" ht="15.75">
      <c r="F110" s="67"/>
    </row>
    <row r="111" ht="15.75">
      <c r="F111" s="67"/>
    </row>
    <row r="112" ht="15.75">
      <c r="F112" s="67"/>
    </row>
    <row r="113" ht="15.75">
      <c r="F113" s="67"/>
    </row>
    <row r="114" ht="15.75">
      <c r="F114" s="67"/>
    </row>
    <row r="115" ht="15.75">
      <c r="F115" s="67"/>
    </row>
    <row r="116" ht="15.75">
      <c r="F116" s="67"/>
    </row>
    <row r="118" ht="15.75">
      <c r="F118" s="67"/>
    </row>
    <row r="119" ht="15.75">
      <c r="F119" s="67"/>
    </row>
    <row r="120" ht="15.75">
      <c r="F120" s="67"/>
    </row>
    <row r="123" ht="15.75">
      <c r="F123" s="68"/>
    </row>
    <row r="124" ht="15.75">
      <c r="F124" s="68"/>
    </row>
    <row r="125" ht="15.75">
      <c r="F125" s="67"/>
    </row>
    <row r="126" ht="15.75">
      <c r="F126" s="67"/>
    </row>
    <row r="136" ht="15.75">
      <c r="F136" s="67"/>
    </row>
    <row r="137" ht="15.75">
      <c r="F137" s="67"/>
    </row>
    <row r="138" ht="15.75">
      <c r="F138" s="67"/>
    </row>
    <row r="151" ht="15.75">
      <c r="F151" s="67"/>
    </row>
    <row r="163" ht="15.75">
      <c r="F163" s="67"/>
    </row>
    <row r="164" ht="15.75">
      <c r="F164" s="67"/>
    </row>
    <row r="165" ht="15.75">
      <c r="F165" s="67"/>
    </row>
    <row r="171" ht="15.75">
      <c r="F171" s="67"/>
    </row>
    <row r="173" spans="2:6" ht="15.75">
      <c r="B173" s="67"/>
      <c r="C173" s="67"/>
      <c r="D173" s="67"/>
      <c r="E173" s="67"/>
      <c r="F173" s="67"/>
    </row>
    <row r="214" spans="3:6" ht="15.75">
      <c r="C214" s="67"/>
      <c r="F214" s="67"/>
    </row>
    <row r="221" spans="3:6" ht="15.75">
      <c r="C221" s="67"/>
      <c r="D221" s="67"/>
      <c r="E221" s="67"/>
      <c r="F221" s="67"/>
    </row>
    <row r="222" spans="3:6" ht="15.75">
      <c r="C222" s="67"/>
      <c r="D222" s="67"/>
      <c r="E222" s="67"/>
      <c r="F222" s="67"/>
    </row>
    <row r="223" spans="3:6" ht="15.75">
      <c r="C223" s="67"/>
      <c r="D223" s="67"/>
      <c r="E223" s="67"/>
      <c r="F223" s="67"/>
    </row>
    <row r="224" spans="3:6" ht="15.75">
      <c r="C224" s="67"/>
      <c r="D224" s="67"/>
      <c r="E224" s="67"/>
      <c r="F224" s="67"/>
    </row>
    <row r="225" spans="3:6" ht="15.75">
      <c r="C225" s="67"/>
      <c r="D225" s="67"/>
      <c r="E225" s="67"/>
      <c r="F225" s="67"/>
    </row>
    <row r="226" spans="3:6" ht="15.75">
      <c r="C226" s="67"/>
      <c r="D226" s="67"/>
      <c r="E226" s="67"/>
      <c r="F226" s="67"/>
    </row>
    <row r="227" spans="3:6" ht="15.75">
      <c r="C227" s="67"/>
      <c r="D227" s="67"/>
      <c r="E227" s="67"/>
      <c r="F227" s="67"/>
    </row>
    <row r="228" spans="3:6" ht="15.75">
      <c r="C228" s="67"/>
      <c r="D228" s="67"/>
      <c r="E228" s="67"/>
      <c r="F228" s="67"/>
    </row>
    <row r="240" ht="15.75">
      <c r="F240" s="67"/>
    </row>
    <row r="241" spans="2:6" ht="15.75">
      <c r="B241" s="67"/>
      <c r="C241" s="67"/>
      <c r="D241" s="67"/>
      <c r="E241" s="67"/>
      <c r="F241" s="67"/>
    </row>
    <row r="248" ht="15.75">
      <c r="F248" s="67"/>
    </row>
    <row r="251" spans="2:6" ht="15.75">
      <c r="B251" s="67"/>
      <c r="C251" s="67"/>
      <c r="D251" s="67"/>
      <c r="E251" s="67"/>
      <c r="F251" s="67"/>
    </row>
    <row r="252" spans="2:6" ht="15.75">
      <c r="B252" s="67"/>
      <c r="C252" s="67"/>
      <c r="D252" s="67"/>
      <c r="E252" s="67"/>
      <c r="F252" s="67"/>
    </row>
    <row r="253" spans="2:6" ht="15.75">
      <c r="B253" s="67"/>
      <c r="C253" s="67"/>
      <c r="D253" s="67"/>
      <c r="E253" s="67"/>
      <c r="F253" s="67"/>
    </row>
    <row r="254" spans="2:6" ht="15.75">
      <c r="B254" s="67"/>
      <c r="C254" s="67"/>
      <c r="D254" s="67"/>
      <c r="E254" s="67"/>
      <c r="F254" s="67"/>
    </row>
    <row r="255" spans="2:6" ht="15.75">
      <c r="B255" s="67"/>
      <c r="C255" s="67"/>
      <c r="D255" s="67"/>
      <c r="E255" s="67"/>
      <c r="F255" s="67"/>
    </row>
    <row r="256" spans="2:6" ht="15.75">
      <c r="B256" s="67"/>
      <c r="C256" s="67"/>
      <c r="D256" s="67"/>
      <c r="E256" s="67"/>
      <c r="F256" s="67"/>
    </row>
    <row r="257" spans="2:6" ht="15.75">
      <c r="B257" s="67"/>
      <c r="C257" s="67"/>
      <c r="D257" s="67"/>
      <c r="E257" s="67"/>
      <c r="F257" s="67"/>
    </row>
    <row r="258" spans="2:6" ht="15.75">
      <c r="B258" s="67"/>
      <c r="C258" s="67"/>
      <c r="D258" s="67"/>
      <c r="E258" s="67"/>
      <c r="F258" s="67"/>
    </row>
    <row r="259" ht="15.75">
      <c r="F259" s="67"/>
    </row>
    <row r="260" ht="15.75">
      <c r="F260" s="67"/>
    </row>
    <row r="261" ht="15.75">
      <c r="F261" s="67"/>
    </row>
    <row r="262" ht="15.75">
      <c r="F262" s="67"/>
    </row>
    <row r="264" spans="2:6" ht="15.75">
      <c r="B264" s="67"/>
      <c r="C264" s="67"/>
      <c r="D264" s="67"/>
      <c r="E264" s="67"/>
      <c r="F264" s="67"/>
    </row>
    <row r="267" spans="2:6" ht="15.75">
      <c r="B267" s="67"/>
      <c r="C267" s="67"/>
      <c r="D267" s="67"/>
      <c r="E267" s="67"/>
      <c r="F267" s="67"/>
    </row>
    <row r="268" spans="2:6" ht="15.75">
      <c r="B268" s="67"/>
      <c r="C268" s="67"/>
      <c r="D268" s="67"/>
      <c r="E268" s="67"/>
      <c r="F268" s="67"/>
    </row>
    <row r="269" spans="2:6" ht="15.75">
      <c r="B269" s="67"/>
      <c r="C269" s="67"/>
      <c r="D269" s="67"/>
      <c r="E269" s="67"/>
      <c r="F269" s="67"/>
    </row>
    <row r="271" ht="15.75">
      <c r="F271" s="68"/>
    </row>
    <row r="279" ht="15.75">
      <c r="F279" s="67"/>
    </row>
    <row r="281" ht="15.75">
      <c r="F281" s="68"/>
    </row>
    <row r="285" ht="15.75">
      <c r="F285" s="67"/>
    </row>
    <row r="291" spans="2:6" ht="15.75">
      <c r="B291" s="67"/>
      <c r="C291" s="67"/>
      <c r="D291" s="67"/>
      <c r="E291" s="67"/>
      <c r="F291" s="67"/>
    </row>
    <row r="295" spans="2:6" ht="15.75">
      <c r="B295" s="67"/>
      <c r="C295" s="67"/>
      <c r="D295" s="67"/>
      <c r="E295" s="67"/>
      <c r="F295" s="67"/>
    </row>
    <row r="299" ht="15.75">
      <c r="F299" s="67"/>
    </row>
    <row r="300" ht="15.75">
      <c r="F300" s="67"/>
    </row>
    <row r="301" ht="15.75">
      <c r="F301" s="67"/>
    </row>
    <row r="302" ht="15.75">
      <c r="F302" s="67"/>
    </row>
    <row r="304" spans="2:6" ht="15.75">
      <c r="B304" s="67"/>
      <c r="C304" s="67"/>
      <c r="D304" s="67"/>
      <c r="E304" s="67"/>
      <c r="F304" s="67"/>
    </row>
    <row r="305" spans="2:6" ht="15.75">
      <c r="B305" s="67"/>
      <c r="C305" s="67"/>
      <c r="D305" s="67"/>
      <c r="E305" s="67"/>
      <c r="F305" s="67"/>
    </row>
    <row r="306" spans="2:6" ht="15.75">
      <c r="B306" s="67"/>
      <c r="C306" s="67"/>
      <c r="D306" s="67"/>
      <c r="E306" s="67"/>
      <c r="F306" s="67"/>
    </row>
    <row r="307" spans="2:6" ht="15.75">
      <c r="B307" s="67"/>
      <c r="C307" s="67"/>
      <c r="D307" s="67"/>
      <c r="E307" s="67"/>
      <c r="F307" s="67"/>
    </row>
    <row r="308" spans="2:6" ht="15.75">
      <c r="B308" s="67"/>
      <c r="C308" s="67"/>
      <c r="D308" s="67"/>
      <c r="E308" s="67"/>
      <c r="F308" s="67"/>
    </row>
    <row r="309" spans="2:6" ht="15.75">
      <c r="B309" s="67"/>
      <c r="C309" s="67"/>
      <c r="D309" s="67"/>
      <c r="E309" s="67"/>
      <c r="F309" s="67"/>
    </row>
    <row r="310" spans="2:6" ht="15.75">
      <c r="B310" s="67"/>
      <c r="C310" s="67"/>
      <c r="D310" s="67"/>
      <c r="E310" s="67"/>
      <c r="F310" s="67"/>
    </row>
    <row r="311" spans="2:6" ht="15.75">
      <c r="B311" s="67"/>
      <c r="C311" s="67"/>
      <c r="D311" s="67"/>
      <c r="E311" s="67"/>
      <c r="F311" s="67"/>
    </row>
    <row r="312" ht="15.75">
      <c r="F312" s="68"/>
    </row>
    <row r="313" ht="15.75">
      <c r="F313" s="67"/>
    </row>
    <row r="314" ht="15.75">
      <c r="F314" s="68"/>
    </row>
    <row r="320" ht="15.75">
      <c r="F320" s="67"/>
    </row>
    <row r="322" spans="2:6" ht="15.75">
      <c r="B322" s="67"/>
      <c r="C322" s="67"/>
      <c r="D322" s="67"/>
      <c r="E322" s="67"/>
      <c r="F322" s="67"/>
    </row>
    <row r="323" spans="2:6" ht="15.75">
      <c r="B323" s="67"/>
      <c r="C323" s="67"/>
      <c r="D323" s="67"/>
      <c r="E323" s="67"/>
      <c r="F323" s="67"/>
    </row>
    <row r="324" spans="2:6" ht="15.75">
      <c r="B324" s="67"/>
      <c r="C324" s="67"/>
      <c r="D324" s="67"/>
      <c r="E324" s="67"/>
      <c r="F324" s="67"/>
    </row>
    <row r="329" spans="2:6" ht="15.75">
      <c r="B329" s="67"/>
      <c r="C329" s="67"/>
      <c r="D329" s="67"/>
      <c r="E329" s="67"/>
      <c r="F329" s="67"/>
    </row>
    <row r="350" spans="2:6" ht="15.75">
      <c r="B350" s="67"/>
      <c r="C350" s="67"/>
      <c r="D350" s="67"/>
      <c r="E350" s="67"/>
      <c r="F350" s="67"/>
    </row>
    <row r="351" spans="2:6" ht="15.75">
      <c r="B351" s="67"/>
      <c r="C351" s="67"/>
      <c r="D351" s="67"/>
      <c r="E351" s="67"/>
      <c r="F351" s="67"/>
    </row>
    <row r="357" ht="15.75">
      <c r="F357" s="67"/>
    </row>
    <row r="358" ht="15.75">
      <c r="F358" s="67"/>
    </row>
    <row r="359" ht="15.75">
      <c r="F359" s="67"/>
    </row>
    <row r="360" ht="15.75">
      <c r="F360" s="67"/>
    </row>
    <row r="361" ht="15.75">
      <c r="F361" s="67"/>
    </row>
    <row r="362" ht="15.75">
      <c r="F362" s="67"/>
    </row>
    <row r="363" spans="2:6" ht="15.75">
      <c r="B363" s="67"/>
      <c r="C363" s="67"/>
      <c r="D363" s="67"/>
      <c r="E363" s="67"/>
      <c r="F363" s="67"/>
    </row>
    <row r="365" spans="2:6" ht="15.75">
      <c r="B365" s="67"/>
      <c r="C365" s="67"/>
      <c r="D365" s="67"/>
      <c r="E365" s="67"/>
      <c r="F365" s="67"/>
    </row>
    <row r="368" ht="15.75">
      <c r="F368" s="67"/>
    </row>
    <row r="369" ht="15.75">
      <c r="F369" s="67"/>
    </row>
    <row r="375" spans="2:6" ht="15.75">
      <c r="B375" s="67"/>
      <c r="C375" s="67"/>
      <c r="D375" s="67"/>
      <c r="E375" s="67"/>
      <c r="F375" s="67"/>
    </row>
    <row r="376" ht="15.75">
      <c r="J376" s="67"/>
    </row>
  </sheetData>
  <mergeCells count="4">
    <mergeCell ref="A1:K1"/>
    <mergeCell ref="A4:A5"/>
    <mergeCell ref="C4:D4"/>
    <mergeCell ref="J4:K4"/>
  </mergeCells>
  <printOptions horizontalCentered="1"/>
  <pageMargins left="0.6692913385826772" right="0.6692913385826772" top="0.9055118110236221" bottom="0.9055118110236221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selection activeCell="R24" sqref="R24"/>
    </sheetView>
  </sheetViews>
  <sheetFormatPr defaultColWidth="9.00390625" defaultRowHeight="14.25"/>
  <cols>
    <col min="1" max="1" width="7.25390625" style="90" customWidth="1"/>
    <col min="2" max="2" width="7.75390625" style="90" customWidth="1"/>
    <col min="3" max="3" width="8.25390625" style="4" customWidth="1"/>
    <col min="4" max="4" width="7.00390625" style="4" customWidth="1"/>
    <col min="5" max="5" width="6.25390625" style="4" customWidth="1"/>
    <col min="6" max="6" width="8.00390625" style="4" customWidth="1"/>
    <col min="7" max="7" width="8.875" style="4" customWidth="1"/>
    <col min="8" max="8" width="7.75390625" style="92" customWidth="1"/>
    <col min="9" max="9" width="7.625" style="4" customWidth="1"/>
    <col min="10" max="10" width="6.875" style="4" customWidth="1"/>
    <col min="11" max="11" width="5.875" style="4" customWidth="1"/>
    <col min="12" max="12" width="6.625" style="4" customWidth="1"/>
    <col min="13" max="13" width="7.25390625" style="4" customWidth="1"/>
    <col min="14" max="14" width="7.50390625" style="4" customWidth="1"/>
    <col min="15" max="15" width="6.375" style="92" customWidth="1"/>
    <col min="16" max="16" width="6.375" style="4" customWidth="1"/>
    <col min="17" max="17" width="9.125" style="91" customWidth="1"/>
    <col min="18" max="18" width="8.875" style="91" customWidth="1"/>
    <col min="19" max="19" width="7.125" style="91" customWidth="1"/>
    <col min="20" max="20" width="7.25390625" style="4" customWidth="1"/>
    <col min="21" max="21" width="6.75390625" style="92" customWidth="1"/>
    <col min="22" max="22" width="8.25390625" style="91" customWidth="1"/>
    <col min="23" max="23" width="8.875" style="91" customWidth="1"/>
    <col min="24" max="16384" width="9.25390625" style="4" customWidth="1"/>
  </cols>
  <sheetData>
    <row r="1" spans="1:23" s="89" customFormat="1" ht="45" customHeight="1">
      <c r="A1" s="188" t="s">
        <v>579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</row>
    <row r="2" spans="1:23" ht="21.75" customHeight="1">
      <c r="A2" s="40" t="s">
        <v>331</v>
      </c>
      <c r="B2" s="90" t="s">
        <v>314</v>
      </c>
      <c r="C2" s="40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V2" s="187" t="s">
        <v>15</v>
      </c>
      <c r="W2" s="187"/>
    </row>
    <row r="3" spans="1:23" s="90" customFormat="1" ht="25.5" customHeight="1">
      <c r="A3" s="173" t="s">
        <v>586</v>
      </c>
      <c r="B3" s="162" t="s">
        <v>587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77" t="s">
        <v>315</v>
      </c>
      <c r="T3" s="172"/>
      <c r="U3" s="178"/>
      <c r="V3" s="164" t="s">
        <v>611</v>
      </c>
      <c r="W3" s="164" t="s">
        <v>316</v>
      </c>
    </row>
    <row r="4" spans="1:23" s="90" customFormat="1" ht="32.25" customHeight="1">
      <c r="A4" s="174"/>
      <c r="B4" s="162" t="s">
        <v>317</v>
      </c>
      <c r="C4" s="163"/>
      <c r="D4" s="163"/>
      <c r="E4" s="163"/>
      <c r="F4" s="163"/>
      <c r="G4" s="179" t="s">
        <v>588</v>
      </c>
      <c r="H4" s="180"/>
      <c r="I4" s="173" t="s">
        <v>589</v>
      </c>
      <c r="J4" s="174"/>
      <c r="K4" s="174"/>
      <c r="L4" s="174"/>
      <c r="M4" s="174"/>
      <c r="N4" s="174"/>
      <c r="O4" s="174"/>
      <c r="P4" s="174"/>
      <c r="Q4" s="173" t="s">
        <v>590</v>
      </c>
      <c r="R4" s="174"/>
      <c r="S4" s="183" t="s">
        <v>591</v>
      </c>
      <c r="T4" s="186" t="s">
        <v>592</v>
      </c>
      <c r="U4" s="168" t="s">
        <v>610</v>
      </c>
      <c r="V4" s="169"/>
      <c r="W4" s="169"/>
    </row>
    <row r="5" spans="1:23" s="90" customFormat="1" ht="20.25" customHeight="1">
      <c r="A5" s="174"/>
      <c r="B5" s="148" t="s">
        <v>593</v>
      </c>
      <c r="C5" s="170"/>
      <c r="D5" s="149"/>
      <c r="E5" s="171" t="s">
        <v>594</v>
      </c>
      <c r="F5" s="172"/>
      <c r="G5" s="181"/>
      <c r="H5" s="182"/>
      <c r="I5" s="173" t="s">
        <v>595</v>
      </c>
      <c r="J5" s="164" t="s">
        <v>596</v>
      </c>
      <c r="K5" s="173" t="s">
        <v>597</v>
      </c>
      <c r="L5" s="164" t="s">
        <v>598</v>
      </c>
      <c r="M5" s="164" t="s">
        <v>599</v>
      </c>
      <c r="N5" s="164" t="s">
        <v>600</v>
      </c>
      <c r="O5" s="175" t="s">
        <v>601</v>
      </c>
      <c r="P5" s="173" t="s">
        <v>609</v>
      </c>
      <c r="Q5" s="173" t="s">
        <v>602</v>
      </c>
      <c r="R5" s="173" t="s">
        <v>603</v>
      </c>
      <c r="S5" s="184"/>
      <c r="T5" s="169"/>
      <c r="U5" s="169"/>
      <c r="V5" s="169"/>
      <c r="W5" s="169"/>
    </row>
    <row r="6" spans="1:23" s="90" customFormat="1" ht="84" customHeight="1">
      <c r="A6" s="174"/>
      <c r="B6" s="27" t="s">
        <v>604</v>
      </c>
      <c r="C6" s="45" t="s">
        <v>605</v>
      </c>
      <c r="D6" s="45" t="s">
        <v>606</v>
      </c>
      <c r="E6" s="27" t="s">
        <v>604</v>
      </c>
      <c r="F6" s="45" t="s">
        <v>607</v>
      </c>
      <c r="G6" s="27" t="s">
        <v>604</v>
      </c>
      <c r="H6" s="123" t="s">
        <v>608</v>
      </c>
      <c r="I6" s="174"/>
      <c r="J6" s="165"/>
      <c r="K6" s="174"/>
      <c r="L6" s="165"/>
      <c r="M6" s="165"/>
      <c r="N6" s="165"/>
      <c r="O6" s="176"/>
      <c r="P6" s="174"/>
      <c r="Q6" s="174"/>
      <c r="R6" s="174"/>
      <c r="S6" s="185"/>
      <c r="T6" s="165"/>
      <c r="U6" s="165"/>
      <c r="V6" s="165"/>
      <c r="W6" s="165"/>
    </row>
    <row r="7" spans="1:23" s="90" customFormat="1" ht="21.75" customHeight="1">
      <c r="A7" s="95" t="s">
        <v>582</v>
      </c>
      <c r="B7" s="119">
        <v>77</v>
      </c>
      <c r="C7" s="120">
        <v>465.25</v>
      </c>
      <c r="D7" s="120">
        <v>35.2</v>
      </c>
      <c r="E7" s="118">
        <v>31</v>
      </c>
      <c r="F7" s="120">
        <v>158.08</v>
      </c>
      <c r="G7" s="118">
        <v>917</v>
      </c>
      <c r="H7" s="120">
        <v>442.87</v>
      </c>
      <c r="I7" s="120">
        <f aca="true" t="shared" si="0" ref="I7:I21">SUM(J7:P7)</f>
        <v>114.85</v>
      </c>
      <c r="J7" s="98">
        <v>47.85</v>
      </c>
      <c r="K7" s="120">
        <v>0.21</v>
      </c>
      <c r="L7" s="98">
        <v>2.52</v>
      </c>
      <c r="M7" s="98">
        <v>35.89</v>
      </c>
      <c r="N7" s="98">
        <v>20.79</v>
      </c>
      <c r="O7" s="98">
        <v>5.59</v>
      </c>
      <c r="P7" s="120">
        <v>2</v>
      </c>
      <c r="Q7" s="120">
        <f aca="true" t="shared" si="1" ref="Q7:Q20">SUM(B7+E7+G7)</f>
        <v>1025</v>
      </c>
      <c r="R7" s="120">
        <f aca="true" t="shared" si="2" ref="R7:R21">SUM(C7+D7+F7+H7+I7)</f>
        <v>1216.25</v>
      </c>
      <c r="S7" s="98">
        <f aca="true" t="shared" si="3" ref="S7:S21">SUM(T7+U7)</f>
        <v>40.2</v>
      </c>
      <c r="T7" s="121">
        <v>31.2</v>
      </c>
      <c r="U7" s="121">
        <v>9</v>
      </c>
      <c r="V7" s="118">
        <v>159</v>
      </c>
      <c r="W7" s="98">
        <f aca="true" t="shared" si="4" ref="W7:W21">SUM(R7+S7+V7)</f>
        <v>1415.45</v>
      </c>
    </row>
    <row r="8" spans="1:23" s="90" customFormat="1" ht="21.75" customHeight="1">
      <c r="A8" s="95" t="s">
        <v>583</v>
      </c>
      <c r="B8" s="119">
        <v>88</v>
      </c>
      <c r="C8" s="120">
        <v>530.7</v>
      </c>
      <c r="D8" s="120">
        <v>40.82</v>
      </c>
      <c r="E8" s="118">
        <v>32</v>
      </c>
      <c r="F8" s="120">
        <v>156.2</v>
      </c>
      <c r="G8" s="118">
        <v>1181</v>
      </c>
      <c r="H8" s="120">
        <v>434.16</v>
      </c>
      <c r="I8" s="120">
        <f t="shared" si="0"/>
        <v>130.38</v>
      </c>
      <c r="J8" s="98">
        <v>54.82</v>
      </c>
      <c r="K8" s="120">
        <v>0.06</v>
      </c>
      <c r="L8" s="98">
        <v>2.78</v>
      </c>
      <c r="M8" s="98">
        <v>41.09</v>
      </c>
      <c r="N8" s="98">
        <v>22.98</v>
      </c>
      <c r="O8" s="98">
        <v>6.36</v>
      </c>
      <c r="P8" s="120">
        <v>2.29</v>
      </c>
      <c r="Q8" s="120">
        <f t="shared" si="1"/>
        <v>1301</v>
      </c>
      <c r="R8" s="120">
        <f t="shared" si="2"/>
        <v>1292.2600000000002</v>
      </c>
      <c r="S8" s="98">
        <f t="shared" si="3"/>
        <v>44.2</v>
      </c>
      <c r="T8" s="121">
        <v>35.2</v>
      </c>
      <c r="U8" s="121">
        <v>9</v>
      </c>
      <c r="V8" s="118">
        <v>192</v>
      </c>
      <c r="W8" s="98">
        <f t="shared" si="4"/>
        <v>1528.4600000000003</v>
      </c>
    </row>
    <row r="9" spans="1:23" s="90" customFormat="1" ht="21.75" customHeight="1">
      <c r="A9" s="95" t="s">
        <v>318</v>
      </c>
      <c r="B9" s="119">
        <v>81</v>
      </c>
      <c r="C9" s="120">
        <v>485.23</v>
      </c>
      <c r="D9" s="120">
        <v>39.35</v>
      </c>
      <c r="E9" s="118">
        <v>22</v>
      </c>
      <c r="F9" s="120">
        <v>113.6</v>
      </c>
      <c r="G9" s="118">
        <v>1252</v>
      </c>
      <c r="H9" s="120">
        <v>400.6</v>
      </c>
      <c r="I9" s="120">
        <f t="shared" si="0"/>
        <v>118.88999999999999</v>
      </c>
      <c r="J9" s="98">
        <v>50.3</v>
      </c>
      <c r="K9" s="120">
        <v>0.29</v>
      </c>
      <c r="L9" s="98">
        <v>2.37</v>
      </c>
      <c r="M9" s="98">
        <v>37.71</v>
      </c>
      <c r="N9" s="98">
        <v>20.29</v>
      </c>
      <c r="O9" s="98">
        <v>5.84</v>
      </c>
      <c r="P9" s="120">
        <v>2.09</v>
      </c>
      <c r="Q9" s="120">
        <f t="shared" si="1"/>
        <v>1355</v>
      </c>
      <c r="R9" s="120">
        <f t="shared" si="2"/>
        <v>1157.67</v>
      </c>
      <c r="S9" s="98">
        <f t="shared" si="3"/>
        <v>42.9</v>
      </c>
      <c r="T9" s="121">
        <v>32.4</v>
      </c>
      <c r="U9" s="121">
        <v>10.5</v>
      </c>
      <c r="V9" s="118">
        <v>163</v>
      </c>
      <c r="W9" s="98">
        <f t="shared" si="4"/>
        <v>1363.5700000000002</v>
      </c>
    </row>
    <row r="10" spans="1:23" s="90" customFormat="1" ht="21.75" customHeight="1">
      <c r="A10" s="95" t="s">
        <v>319</v>
      </c>
      <c r="B10" s="119">
        <v>84</v>
      </c>
      <c r="C10" s="120">
        <v>507.02</v>
      </c>
      <c r="D10" s="120">
        <v>42.24</v>
      </c>
      <c r="E10" s="118">
        <v>31</v>
      </c>
      <c r="F10" s="120">
        <v>162.69</v>
      </c>
      <c r="G10" s="118">
        <v>1078</v>
      </c>
      <c r="H10" s="120">
        <v>412</v>
      </c>
      <c r="I10" s="120">
        <f t="shared" si="0"/>
        <v>125.41</v>
      </c>
      <c r="J10" s="98">
        <v>52.41</v>
      </c>
      <c r="K10" s="120">
        <v>0.52</v>
      </c>
      <c r="L10" s="98">
        <v>2.63</v>
      </c>
      <c r="M10" s="98">
        <v>39.3</v>
      </c>
      <c r="N10" s="98">
        <v>22.25</v>
      </c>
      <c r="O10" s="98">
        <v>6.1</v>
      </c>
      <c r="P10" s="120">
        <v>2.2</v>
      </c>
      <c r="Q10" s="120">
        <f t="shared" si="1"/>
        <v>1193</v>
      </c>
      <c r="R10" s="120">
        <f t="shared" si="2"/>
        <v>1249.3600000000001</v>
      </c>
      <c r="S10" s="98">
        <f t="shared" si="3"/>
        <v>42.6</v>
      </c>
      <c r="T10" s="121">
        <v>33.6</v>
      </c>
      <c r="U10" s="121">
        <v>9</v>
      </c>
      <c r="V10" s="118">
        <v>131</v>
      </c>
      <c r="W10" s="98">
        <f t="shared" si="4"/>
        <v>1422.96</v>
      </c>
    </row>
    <row r="11" spans="1:23" s="90" customFormat="1" ht="21.75" customHeight="1">
      <c r="A11" s="95" t="s">
        <v>320</v>
      </c>
      <c r="B11" s="119">
        <v>67</v>
      </c>
      <c r="C11" s="120">
        <v>409.82</v>
      </c>
      <c r="D11" s="120">
        <v>31.13</v>
      </c>
      <c r="E11" s="118">
        <v>14</v>
      </c>
      <c r="F11" s="120">
        <v>71.02</v>
      </c>
      <c r="G11" s="118">
        <v>509</v>
      </c>
      <c r="H11" s="120">
        <v>264.6</v>
      </c>
      <c r="I11" s="120">
        <f t="shared" si="0"/>
        <v>99.08999999999999</v>
      </c>
      <c r="J11" s="98">
        <v>42.39</v>
      </c>
      <c r="K11" s="120">
        <v>0.07</v>
      </c>
      <c r="L11" s="98">
        <v>1.89</v>
      </c>
      <c r="M11" s="98">
        <v>31.78</v>
      </c>
      <c r="N11" s="98">
        <v>16.3</v>
      </c>
      <c r="O11" s="98">
        <v>4.91</v>
      </c>
      <c r="P11" s="120">
        <v>1.75</v>
      </c>
      <c r="Q11" s="120">
        <f t="shared" si="1"/>
        <v>590</v>
      </c>
      <c r="R11" s="120">
        <f t="shared" si="2"/>
        <v>875.66</v>
      </c>
      <c r="S11" s="98">
        <f t="shared" si="3"/>
        <v>34.3</v>
      </c>
      <c r="T11" s="121">
        <v>26.8</v>
      </c>
      <c r="U11" s="121">
        <v>7.5</v>
      </c>
      <c r="V11" s="118">
        <v>84</v>
      </c>
      <c r="W11" s="98">
        <f t="shared" si="4"/>
        <v>993.9599999999999</v>
      </c>
    </row>
    <row r="12" spans="1:23" s="90" customFormat="1" ht="21.75" customHeight="1">
      <c r="A12" s="95" t="s">
        <v>584</v>
      </c>
      <c r="B12" s="119">
        <v>69</v>
      </c>
      <c r="C12" s="120">
        <v>399.25</v>
      </c>
      <c r="D12" s="120">
        <v>31.06</v>
      </c>
      <c r="E12" s="118">
        <v>13</v>
      </c>
      <c r="F12" s="120">
        <v>67.87</v>
      </c>
      <c r="G12" s="118">
        <v>737</v>
      </c>
      <c r="H12" s="120">
        <v>283.23</v>
      </c>
      <c r="I12" s="120">
        <f t="shared" si="0"/>
        <v>95.72999999999999</v>
      </c>
      <c r="J12" s="98">
        <v>41.04</v>
      </c>
      <c r="K12" s="120">
        <v>0.13</v>
      </c>
      <c r="L12" s="98">
        <v>1.86</v>
      </c>
      <c r="M12" s="98">
        <v>30.79</v>
      </c>
      <c r="N12" s="98">
        <v>15.46</v>
      </c>
      <c r="O12" s="98">
        <v>4.74</v>
      </c>
      <c r="P12" s="120">
        <v>1.71</v>
      </c>
      <c r="Q12" s="120">
        <f t="shared" si="1"/>
        <v>819</v>
      </c>
      <c r="R12" s="120">
        <f t="shared" si="2"/>
        <v>877.1400000000001</v>
      </c>
      <c r="S12" s="98">
        <f t="shared" si="3"/>
        <v>35.1</v>
      </c>
      <c r="T12" s="121">
        <v>27.6</v>
      </c>
      <c r="U12" s="121">
        <v>7.5</v>
      </c>
      <c r="V12" s="118">
        <v>103</v>
      </c>
      <c r="W12" s="98">
        <f t="shared" si="4"/>
        <v>1015.2400000000001</v>
      </c>
    </row>
    <row r="13" spans="1:23" s="90" customFormat="1" ht="21.75" customHeight="1">
      <c r="A13" s="95" t="s">
        <v>321</v>
      </c>
      <c r="B13" s="119">
        <v>70</v>
      </c>
      <c r="C13" s="120">
        <v>414.8</v>
      </c>
      <c r="D13" s="120">
        <v>32.88</v>
      </c>
      <c r="E13" s="118">
        <v>18</v>
      </c>
      <c r="F13" s="120">
        <v>90.83</v>
      </c>
      <c r="G13" s="118">
        <v>858</v>
      </c>
      <c r="H13" s="120">
        <v>299.61</v>
      </c>
      <c r="I13" s="120">
        <f t="shared" si="0"/>
        <v>101.18999999999998</v>
      </c>
      <c r="J13" s="98">
        <v>42.93</v>
      </c>
      <c r="K13" s="120">
        <v>0.2</v>
      </c>
      <c r="L13" s="98">
        <v>2</v>
      </c>
      <c r="M13" s="98">
        <v>32.19</v>
      </c>
      <c r="N13" s="98">
        <v>17.08</v>
      </c>
      <c r="O13" s="98">
        <v>4.99</v>
      </c>
      <c r="P13" s="120">
        <v>1.8</v>
      </c>
      <c r="Q13" s="120">
        <f t="shared" si="1"/>
        <v>946</v>
      </c>
      <c r="R13" s="120">
        <f t="shared" si="2"/>
        <v>939.31</v>
      </c>
      <c r="S13" s="98">
        <f t="shared" si="3"/>
        <v>38.1</v>
      </c>
      <c r="T13" s="121">
        <v>27.6</v>
      </c>
      <c r="U13" s="121">
        <v>10.5</v>
      </c>
      <c r="V13" s="118">
        <v>108</v>
      </c>
      <c r="W13" s="98">
        <f t="shared" si="4"/>
        <v>1085.4099999999999</v>
      </c>
    </row>
    <row r="14" spans="1:23" s="90" customFormat="1" ht="21.75" customHeight="1">
      <c r="A14" s="96" t="s">
        <v>322</v>
      </c>
      <c r="B14" s="119">
        <v>123</v>
      </c>
      <c r="C14" s="120">
        <v>772.51</v>
      </c>
      <c r="D14" s="120">
        <v>63.35</v>
      </c>
      <c r="E14" s="118">
        <v>42</v>
      </c>
      <c r="F14" s="120">
        <v>219.83</v>
      </c>
      <c r="G14" s="118">
        <v>2126</v>
      </c>
      <c r="H14" s="120">
        <v>691.77</v>
      </c>
      <c r="I14" s="120">
        <f t="shared" si="0"/>
        <v>191.24</v>
      </c>
      <c r="J14" s="98">
        <v>80.42</v>
      </c>
      <c r="K14" s="120">
        <v>0.37</v>
      </c>
      <c r="L14" s="98">
        <v>3.84</v>
      </c>
      <c r="M14" s="98">
        <v>60.33</v>
      </c>
      <c r="N14" s="98">
        <v>33.58</v>
      </c>
      <c r="O14" s="98">
        <v>9.35</v>
      </c>
      <c r="P14" s="120">
        <v>3.35</v>
      </c>
      <c r="Q14" s="120">
        <f t="shared" si="1"/>
        <v>2291</v>
      </c>
      <c r="R14" s="120">
        <f t="shared" si="2"/>
        <v>1938.7</v>
      </c>
      <c r="S14" s="98">
        <f t="shared" si="3"/>
        <v>64.6</v>
      </c>
      <c r="T14" s="121">
        <v>49.6</v>
      </c>
      <c r="U14" s="121">
        <v>15</v>
      </c>
      <c r="V14" s="118">
        <v>280</v>
      </c>
      <c r="W14" s="98">
        <f t="shared" si="4"/>
        <v>2283.3</v>
      </c>
    </row>
    <row r="15" spans="1:23" s="90" customFormat="1" ht="21.75" customHeight="1">
      <c r="A15" s="95" t="s">
        <v>323</v>
      </c>
      <c r="B15" s="119">
        <v>75</v>
      </c>
      <c r="C15" s="120">
        <v>443.94</v>
      </c>
      <c r="D15" s="120">
        <v>35.64</v>
      </c>
      <c r="E15" s="118">
        <v>20</v>
      </c>
      <c r="F15" s="120">
        <v>106.65</v>
      </c>
      <c r="G15" s="118">
        <v>742</v>
      </c>
      <c r="H15" s="120">
        <v>283.48</v>
      </c>
      <c r="I15" s="120">
        <f t="shared" si="0"/>
        <v>108.69000000000001</v>
      </c>
      <c r="J15" s="98">
        <v>45.99</v>
      </c>
      <c r="K15" s="120">
        <v>0.13</v>
      </c>
      <c r="L15" s="98">
        <v>2.18</v>
      </c>
      <c r="M15" s="98">
        <v>34.5</v>
      </c>
      <c r="N15" s="98">
        <v>18.64</v>
      </c>
      <c r="O15" s="98">
        <v>5.34</v>
      </c>
      <c r="P15" s="120">
        <v>1.91</v>
      </c>
      <c r="Q15" s="120">
        <f t="shared" si="1"/>
        <v>837</v>
      </c>
      <c r="R15" s="120">
        <f t="shared" si="2"/>
        <v>978.4000000000001</v>
      </c>
      <c r="S15" s="98">
        <f t="shared" si="3"/>
        <v>37.1</v>
      </c>
      <c r="T15" s="121">
        <v>29.6</v>
      </c>
      <c r="U15" s="121">
        <v>7.5</v>
      </c>
      <c r="V15" s="118">
        <v>103</v>
      </c>
      <c r="W15" s="98">
        <f t="shared" si="4"/>
        <v>1118.5</v>
      </c>
    </row>
    <row r="16" spans="1:23" s="90" customFormat="1" ht="21.75" customHeight="1">
      <c r="A16" s="95" t="s">
        <v>324</v>
      </c>
      <c r="B16" s="119">
        <v>85</v>
      </c>
      <c r="C16" s="120">
        <v>527.56</v>
      </c>
      <c r="D16" s="120">
        <v>38.46</v>
      </c>
      <c r="E16" s="118">
        <v>49</v>
      </c>
      <c r="F16" s="120">
        <v>244.95</v>
      </c>
      <c r="G16" s="118">
        <v>1094</v>
      </c>
      <c r="H16" s="120">
        <v>463.27</v>
      </c>
      <c r="I16" s="120">
        <f t="shared" si="0"/>
        <v>133.32</v>
      </c>
      <c r="J16" s="98">
        <v>54.64</v>
      </c>
      <c r="K16" s="120">
        <v>0.3</v>
      </c>
      <c r="L16" s="98">
        <v>3.09</v>
      </c>
      <c r="M16" s="98">
        <v>40.98</v>
      </c>
      <c r="N16" s="98">
        <v>25.66</v>
      </c>
      <c r="O16" s="98">
        <v>6.38</v>
      </c>
      <c r="P16" s="120">
        <v>2.27</v>
      </c>
      <c r="Q16" s="120">
        <f t="shared" si="1"/>
        <v>1228</v>
      </c>
      <c r="R16" s="120">
        <f t="shared" si="2"/>
        <v>1407.56</v>
      </c>
      <c r="S16" s="98">
        <f t="shared" si="3"/>
        <v>49</v>
      </c>
      <c r="T16" s="121">
        <v>34</v>
      </c>
      <c r="U16" s="121">
        <v>15</v>
      </c>
      <c r="V16" s="118">
        <v>196</v>
      </c>
      <c r="W16" s="98">
        <f t="shared" si="4"/>
        <v>1652.56</v>
      </c>
    </row>
    <row r="17" spans="1:23" s="90" customFormat="1" ht="21.75" customHeight="1">
      <c r="A17" s="95" t="s">
        <v>325</v>
      </c>
      <c r="B17" s="119">
        <v>61</v>
      </c>
      <c r="C17" s="120">
        <v>353.47</v>
      </c>
      <c r="D17" s="120">
        <v>27.95</v>
      </c>
      <c r="E17" s="118">
        <v>13</v>
      </c>
      <c r="F17" s="120">
        <v>67.72</v>
      </c>
      <c r="G17" s="118">
        <v>621</v>
      </c>
      <c r="H17" s="120">
        <v>140</v>
      </c>
      <c r="I17" s="120">
        <f t="shared" si="0"/>
        <v>85.81</v>
      </c>
      <c r="J17" s="98">
        <v>36.38</v>
      </c>
      <c r="K17" s="120">
        <v>0.5</v>
      </c>
      <c r="L17" s="98">
        <v>1.72</v>
      </c>
      <c r="M17" s="98">
        <v>27.29</v>
      </c>
      <c r="N17" s="98">
        <v>14.2</v>
      </c>
      <c r="O17" s="98">
        <v>4.21</v>
      </c>
      <c r="P17" s="120">
        <v>1.51</v>
      </c>
      <c r="Q17" s="120">
        <f t="shared" si="1"/>
        <v>695</v>
      </c>
      <c r="R17" s="120">
        <f t="shared" si="2"/>
        <v>674.95</v>
      </c>
      <c r="S17" s="98">
        <f t="shared" si="3"/>
        <v>31.9</v>
      </c>
      <c r="T17" s="121">
        <v>24.4</v>
      </c>
      <c r="U17" s="121">
        <v>7.5</v>
      </c>
      <c r="V17" s="118">
        <v>88</v>
      </c>
      <c r="W17" s="98">
        <f t="shared" si="4"/>
        <v>794.85</v>
      </c>
    </row>
    <row r="18" spans="1:23" s="90" customFormat="1" ht="21.75" customHeight="1">
      <c r="A18" s="95" t="s">
        <v>326</v>
      </c>
      <c r="B18" s="119">
        <v>99</v>
      </c>
      <c r="C18" s="120">
        <v>627.16</v>
      </c>
      <c r="D18" s="120">
        <v>45.49</v>
      </c>
      <c r="E18" s="118">
        <v>52</v>
      </c>
      <c r="F18" s="120">
        <v>262.15</v>
      </c>
      <c r="G18" s="118">
        <v>1447</v>
      </c>
      <c r="H18" s="120">
        <v>480.13</v>
      </c>
      <c r="I18" s="120">
        <f t="shared" si="0"/>
        <v>158.20000000000002</v>
      </c>
      <c r="J18" s="98">
        <v>65.09</v>
      </c>
      <c r="K18" s="120">
        <v>0.8</v>
      </c>
      <c r="L18" s="98">
        <v>3.48</v>
      </c>
      <c r="M18" s="98">
        <v>48.82</v>
      </c>
      <c r="N18" s="98">
        <v>29.68</v>
      </c>
      <c r="O18" s="98">
        <v>7.62</v>
      </c>
      <c r="P18" s="120">
        <v>2.71</v>
      </c>
      <c r="Q18" s="120">
        <f t="shared" si="1"/>
        <v>1598</v>
      </c>
      <c r="R18" s="120">
        <f t="shared" si="2"/>
        <v>1573.1299999999999</v>
      </c>
      <c r="S18" s="98">
        <f t="shared" si="3"/>
        <v>54.6</v>
      </c>
      <c r="T18" s="121">
        <v>39.6</v>
      </c>
      <c r="U18" s="121">
        <v>15</v>
      </c>
      <c r="V18" s="118">
        <v>212</v>
      </c>
      <c r="W18" s="98">
        <f t="shared" si="4"/>
        <v>1839.7299999999998</v>
      </c>
    </row>
    <row r="19" spans="1:23" s="90" customFormat="1" ht="21.75" customHeight="1">
      <c r="A19" s="95" t="s">
        <v>327</v>
      </c>
      <c r="B19" s="119">
        <v>72</v>
      </c>
      <c r="C19" s="120">
        <v>419.08</v>
      </c>
      <c r="D19" s="120">
        <v>34.01</v>
      </c>
      <c r="E19" s="118">
        <v>18</v>
      </c>
      <c r="F19" s="120">
        <v>90.9</v>
      </c>
      <c r="G19" s="118">
        <v>728</v>
      </c>
      <c r="H19" s="120">
        <v>288.93</v>
      </c>
      <c r="I19" s="120">
        <f t="shared" si="0"/>
        <v>103.19999999999999</v>
      </c>
      <c r="J19" s="98">
        <v>43.82</v>
      </c>
      <c r="K19" s="120">
        <v>0.25</v>
      </c>
      <c r="L19" s="98">
        <v>2.08</v>
      </c>
      <c r="M19" s="98">
        <v>32.86</v>
      </c>
      <c r="N19" s="98">
        <v>17.38</v>
      </c>
      <c r="O19" s="98">
        <v>4.98</v>
      </c>
      <c r="P19" s="120">
        <v>1.83</v>
      </c>
      <c r="Q19" s="120">
        <f t="shared" si="1"/>
        <v>818</v>
      </c>
      <c r="R19" s="120">
        <f t="shared" si="2"/>
        <v>936.1200000000001</v>
      </c>
      <c r="S19" s="98">
        <f t="shared" si="3"/>
        <v>37.8</v>
      </c>
      <c r="T19" s="121">
        <v>28.8</v>
      </c>
      <c r="U19" s="121">
        <v>9</v>
      </c>
      <c r="V19" s="118">
        <v>108</v>
      </c>
      <c r="W19" s="98">
        <f t="shared" si="4"/>
        <v>1081.92</v>
      </c>
    </row>
    <row r="20" spans="1:23" s="90" customFormat="1" ht="21.75" customHeight="1">
      <c r="A20" s="95" t="s">
        <v>328</v>
      </c>
      <c r="B20" s="119">
        <v>64</v>
      </c>
      <c r="C20" s="120">
        <v>374.83</v>
      </c>
      <c r="D20" s="120">
        <v>31.87</v>
      </c>
      <c r="E20" s="118">
        <v>24</v>
      </c>
      <c r="F20" s="120">
        <v>126.77</v>
      </c>
      <c r="G20" s="118">
        <v>595</v>
      </c>
      <c r="H20" s="120">
        <v>256.17</v>
      </c>
      <c r="I20" s="120">
        <f t="shared" si="0"/>
        <v>93.36</v>
      </c>
      <c r="J20" s="98">
        <v>38.81</v>
      </c>
      <c r="K20" s="120">
        <v>0.4</v>
      </c>
      <c r="L20" s="98">
        <v>2.02</v>
      </c>
      <c r="M20" s="98">
        <v>29.11</v>
      </c>
      <c r="N20" s="98">
        <v>16.91</v>
      </c>
      <c r="O20" s="98">
        <v>4.49</v>
      </c>
      <c r="P20" s="120">
        <v>1.62</v>
      </c>
      <c r="Q20" s="120">
        <f t="shared" si="1"/>
        <v>683</v>
      </c>
      <c r="R20" s="120">
        <f t="shared" si="2"/>
        <v>883.0000000000001</v>
      </c>
      <c r="S20" s="98">
        <f t="shared" si="3"/>
        <v>32.7</v>
      </c>
      <c r="T20" s="121">
        <v>25.2</v>
      </c>
      <c r="U20" s="121">
        <v>7.5</v>
      </c>
      <c r="V20" s="118">
        <v>97</v>
      </c>
      <c r="W20" s="98">
        <f t="shared" si="4"/>
        <v>1012.7000000000002</v>
      </c>
    </row>
    <row r="21" spans="1:23" ht="21.75" customHeight="1">
      <c r="A21" s="94" t="s">
        <v>329</v>
      </c>
      <c r="B21" s="122">
        <f aca="true" t="shared" si="5" ref="B21:H21">SUM(B7:B20)</f>
        <v>1115</v>
      </c>
      <c r="C21" s="122">
        <f t="shared" si="5"/>
        <v>6730.62</v>
      </c>
      <c r="D21" s="122">
        <f t="shared" si="5"/>
        <v>529.4499999999999</v>
      </c>
      <c r="E21" s="122">
        <f t="shared" si="5"/>
        <v>379</v>
      </c>
      <c r="F21" s="122">
        <f t="shared" si="5"/>
        <v>1939.2600000000002</v>
      </c>
      <c r="G21" s="122">
        <f t="shared" si="5"/>
        <v>13885</v>
      </c>
      <c r="H21" s="122">
        <f t="shared" si="5"/>
        <v>5140.820000000001</v>
      </c>
      <c r="I21" s="120">
        <f t="shared" si="0"/>
        <v>1659.3600000000001</v>
      </c>
      <c r="J21" s="122">
        <f aca="true" t="shared" si="6" ref="J21:Q21">SUM(J7:J20)</f>
        <v>696.8900000000001</v>
      </c>
      <c r="K21" s="122">
        <f t="shared" si="6"/>
        <v>4.23</v>
      </c>
      <c r="L21" s="122">
        <f t="shared" si="6"/>
        <v>34.46</v>
      </c>
      <c r="M21" s="122">
        <f t="shared" si="6"/>
        <v>522.64</v>
      </c>
      <c r="N21" s="122">
        <f t="shared" si="6"/>
        <v>291.19999999999993</v>
      </c>
      <c r="O21" s="122">
        <f t="shared" si="6"/>
        <v>80.9</v>
      </c>
      <c r="P21" s="122">
        <f t="shared" si="6"/>
        <v>29.040000000000003</v>
      </c>
      <c r="Q21" s="122">
        <f t="shared" si="6"/>
        <v>15379</v>
      </c>
      <c r="R21" s="120">
        <f t="shared" si="2"/>
        <v>15999.510000000002</v>
      </c>
      <c r="S21" s="98">
        <f t="shared" si="3"/>
        <v>585.1</v>
      </c>
      <c r="T21" s="122">
        <f>SUM(T7:T20)</f>
        <v>445.6</v>
      </c>
      <c r="U21" s="122">
        <f>SUM(U7:U20)</f>
        <v>139.5</v>
      </c>
      <c r="V21" s="122">
        <f>SUM(V7:V20)</f>
        <v>2024</v>
      </c>
      <c r="W21" s="98">
        <f t="shared" si="4"/>
        <v>18608.61</v>
      </c>
    </row>
    <row r="22" spans="1:23" s="93" customFormat="1" ht="38.25" customHeight="1">
      <c r="A22" s="166" t="s">
        <v>330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</row>
  </sheetData>
  <mergeCells count="29">
    <mergeCell ref="V2:W2"/>
    <mergeCell ref="A1:W1"/>
    <mergeCell ref="E2:G2"/>
    <mergeCell ref="H2:P2"/>
    <mergeCell ref="A3:A6"/>
    <mergeCell ref="B3:R3"/>
    <mergeCell ref="S3:U3"/>
    <mergeCell ref="V3:V6"/>
    <mergeCell ref="N5:N6"/>
    <mergeCell ref="I4:P4"/>
    <mergeCell ref="Q4:R4"/>
    <mergeCell ref="G4:H5"/>
    <mergeCell ref="S4:S6"/>
    <mergeCell ref="T4:T6"/>
    <mergeCell ref="W3:W6"/>
    <mergeCell ref="O5:O6"/>
    <mergeCell ref="P5:P6"/>
    <mergeCell ref="Q5:Q6"/>
    <mergeCell ref="R5:R6"/>
    <mergeCell ref="B4:F4"/>
    <mergeCell ref="M5:M6"/>
    <mergeCell ref="A22:W22"/>
    <mergeCell ref="U4:U6"/>
    <mergeCell ref="B5:D5"/>
    <mergeCell ref="E5:F5"/>
    <mergeCell ref="I5:I6"/>
    <mergeCell ref="J5:J6"/>
    <mergeCell ref="K5:K6"/>
    <mergeCell ref="L5:L6"/>
  </mergeCells>
  <printOptions horizontalCentered="1"/>
  <pageMargins left="0.5905511811023623" right="0.5905511811023623" top="0.9055118110236221" bottom="0.9055118110236221" header="0.5118110236220472" footer="0.5118110236220472"/>
  <pageSetup horizontalDpi="600" verticalDpi="600" orientation="landscape" paperSize="9" scale="72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89"/>
  <sheetViews>
    <sheetView workbookViewId="0" topLeftCell="A1">
      <selection activeCell="R24" sqref="R24"/>
    </sheetView>
  </sheetViews>
  <sheetFormatPr defaultColWidth="9.00390625" defaultRowHeight="14.25"/>
  <cols>
    <col min="1" max="1" width="5.75390625" style="2" customWidth="1"/>
    <col min="2" max="2" width="42.00390625" style="2" customWidth="1"/>
    <col min="3" max="3" width="14.125" style="2" customWidth="1"/>
    <col min="4" max="4" width="17.375" style="56" customWidth="1"/>
    <col min="5" max="253" width="9.00390625" style="2" customWidth="1"/>
    <col min="254" max="16384" width="9.00390625" style="2" customWidth="1"/>
  </cols>
  <sheetData>
    <row r="1" spans="2:4" ht="32.25" customHeight="1">
      <c r="B1" s="190" t="s">
        <v>273</v>
      </c>
      <c r="C1" s="190"/>
      <c r="D1" s="190"/>
    </row>
    <row r="2" spans="2:4" ht="15" customHeight="1">
      <c r="B2" s="50"/>
      <c r="C2" s="50"/>
      <c r="D2" s="50"/>
    </row>
    <row r="3" spans="1:4" ht="19.5" customHeight="1">
      <c r="A3" s="1" t="s">
        <v>332</v>
      </c>
      <c r="D3" s="48" t="s">
        <v>12</v>
      </c>
    </row>
    <row r="4" spans="1:4" ht="35.25" customHeight="1">
      <c r="A4" s="27" t="s">
        <v>251</v>
      </c>
      <c r="B4" s="47" t="s">
        <v>252</v>
      </c>
      <c r="C4" s="45" t="s">
        <v>253</v>
      </c>
      <c r="D4" s="45" t="s">
        <v>254</v>
      </c>
    </row>
    <row r="5" spans="1:4" ht="24.75" customHeight="1">
      <c r="A5" s="46">
        <v>1</v>
      </c>
      <c r="B5" s="49" t="s">
        <v>13</v>
      </c>
      <c r="C5" s="54">
        <f>SUM(C6:C9)</f>
        <v>4394.24</v>
      </c>
      <c r="D5" s="51"/>
    </row>
    <row r="6" spans="1:4" s="4" customFormat="1" ht="24.75" customHeight="1">
      <c r="A6" s="46">
        <v>2</v>
      </c>
      <c r="B6" s="52" t="s">
        <v>258</v>
      </c>
      <c r="C6" s="82">
        <v>1609.92</v>
      </c>
      <c r="D6" s="51"/>
    </row>
    <row r="7" spans="1:4" s="4" customFormat="1" ht="24.75" customHeight="1">
      <c r="A7" s="46">
        <v>3</v>
      </c>
      <c r="B7" s="52" t="s">
        <v>259</v>
      </c>
      <c r="C7" s="86">
        <v>273</v>
      </c>
      <c r="D7" s="51"/>
    </row>
    <row r="8" spans="1:4" s="4" customFormat="1" ht="24.75" customHeight="1">
      <c r="A8" s="46">
        <v>4</v>
      </c>
      <c r="B8" s="52" t="s">
        <v>260</v>
      </c>
      <c r="C8" s="87">
        <v>629</v>
      </c>
      <c r="D8" s="51"/>
    </row>
    <row r="9" spans="1:4" s="4" customFormat="1" ht="24.75" customHeight="1">
      <c r="A9" s="46">
        <v>5</v>
      </c>
      <c r="B9" s="52" t="s">
        <v>261</v>
      </c>
      <c r="C9" s="83">
        <v>1882.32</v>
      </c>
      <c r="D9" s="53"/>
    </row>
    <row r="10" spans="1:4" s="4" customFormat="1" ht="24.75" customHeight="1">
      <c r="A10" s="46">
        <v>6</v>
      </c>
      <c r="B10" s="49" t="s">
        <v>14</v>
      </c>
      <c r="C10" s="84">
        <v>2609.86</v>
      </c>
      <c r="D10" s="51"/>
    </row>
    <row r="11" spans="1:4" s="4" customFormat="1" ht="24.75" customHeight="1">
      <c r="A11" s="46">
        <v>7</v>
      </c>
      <c r="B11" s="49" t="s">
        <v>333</v>
      </c>
      <c r="C11" s="84">
        <v>1718.92</v>
      </c>
      <c r="D11" s="51"/>
    </row>
    <row r="12" spans="1:4" s="4" customFormat="1" ht="24.75" customHeight="1">
      <c r="A12" s="46">
        <v>9</v>
      </c>
      <c r="B12" s="49" t="s">
        <v>334</v>
      </c>
      <c r="C12" s="84">
        <v>4033.13</v>
      </c>
      <c r="D12" s="51"/>
    </row>
    <row r="13" spans="1:4" s="4" customFormat="1" ht="24.75" customHeight="1">
      <c r="A13" s="46">
        <v>10</v>
      </c>
      <c r="B13" s="49" t="s">
        <v>335</v>
      </c>
      <c r="C13" s="54">
        <f>SUM(C14:C15)</f>
        <v>4357.2</v>
      </c>
      <c r="D13" s="51"/>
    </row>
    <row r="14" spans="1:4" s="4" customFormat="1" ht="24.75" customHeight="1">
      <c r="A14" s="46">
        <v>11</v>
      </c>
      <c r="B14" s="52" t="s">
        <v>256</v>
      </c>
      <c r="C14" s="83">
        <v>3707.2</v>
      </c>
      <c r="D14" s="51"/>
    </row>
    <row r="15" spans="1:4" s="4" customFormat="1" ht="24.75" customHeight="1">
      <c r="A15" s="46">
        <v>12</v>
      </c>
      <c r="B15" s="52" t="s">
        <v>257</v>
      </c>
      <c r="C15" s="87">
        <v>650</v>
      </c>
      <c r="D15" s="51"/>
    </row>
    <row r="16" spans="1:4" s="4" customFormat="1" ht="24.75" customHeight="1">
      <c r="A16" s="46">
        <v>13</v>
      </c>
      <c r="B16" s="49" t="s">
        <v>336</v>
      </c>
      <c r="C16" s="88">
        <v>350</v>
      </c>
      <c r="D16" s="51"/>
    </row>
    <row r="17" spans="1:4" s="4" customFormat="1" ht="24.75" customHeight="1">
      <c r="A17" s="46">
        <v>14</v>
      </c>
      <c r="B17" s="49" t="s">
        <v>337</v>
      </c>
      <c r="C17" s="85">
        <v>7009.65</v>
      </c>
      <c r="D17" s="51"/>
    </row>
    <row r="18" spans="1:4" s="4" customFormat="1" ht="24.75" customHeight="1">
      <c r="A18" s="46">
        <v>15</v>
      </c>
      <c r="B18" s="49" t="s">
        <v>338</v>
      </c>
      <c r="C18" s="88">
        <v>8263</v>
      </c>
      <c r="D18" s="51"/>
    </row>
    <row r="19" spans="1:4" s="4" customFormat="1" ht="24.75" customHeight="1">
      <c r="A19" s="191" t="s">
        <v>255</v>
      </c>
      <c r="B19" s="192"/>
      <c r="C19" s="55">
        <f>SUM(C5,C10:C13,C16:C18)</f>
        <v>32736</v>
      </c>
      <c r="D19" s="51"/>
    </row>
    <row r="21" ht="15.75">
      <c r="C21" s="57"/>
    </row>
    <row r="79" ht="15.75">
      <c r="A79" s="62"/>
    </row>
    <row r="89" ht="15.75">
      <c r="A89" s="62"/>
    </row>
  </sheetData>
  <mergeCells count="2">
    <mergeCell ref="B1:D1"/>
    <mergeCell ref="A19:B1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M7" sqref="M7"/>
    </sheetView>
  </sheetViews>
  <sheetFormatPr defaultColWidth="9.00390625" defaultRowHeight="14.25"/>
  <cols>
    <col min="1" max="1" width="1.37890625" style="0" customWidth="1"/>
    <col min="9" max="9" width="14.625" style="0" customWidth="1"/>
  </cols>
  <sheetData>
    <row r="1" ht="50.25" customHeight="1"/>
    <row r="2" spans="1:9" ht="24">
      <c r="A2" s="136" t="s">
        <v>3</v>
      </c>
      <c r="B2" s="136"/>
      <c r="C2" s="136"/>
      <c r="D2" s="136"/>
      <c r="E2" s="136"/>
      <c r="F2" s="136"/>
      <c r="G2" s="136"/>
      <c r="H2" s="136"/>
      <c r="I2" s="136"/>
    </row>
    <row r="3" ht="22.5" customHeight="1"/>
    <row r="4" spans="2:9" s="2" customFormat="1" ht="31.5" customHeight="1">
      <c r="B4" s="137" t="s">
        <v>612</v>
      </c>
      <c r="C4" s="138"/>
      <c r="D4" s="138"/>
      <c r="E4" s="138"/>
      <c r="F4" s="138"/>
      <c r="G4" s="138"/>
      <c r="H4" s="138"/>
      <c r="I4" s="138"/>
    </row>
    <row r="5" spans="2:9" s="2" customFormat="1" ht="31.5" customHeight="1">
      <c r="B5" s="137" t="s">
        <v>613</v>
      </c>
      <c r="C5" s="138"/>
      <c r="D5" s="138"/>
      <c r="E5" s="138"/>
      <c r="F5" s="138"/>
      <c r="G5" s="138"/>
      <c r="H5" s="138"/>
      <c r="I5" s="138"/>
    </row>
    <row r="6" spans="2:9" s="2" customFormat="1" ht="31.5" customHeight="1">
      <c r="B6" s="137" t="s">
        <v>614</v>
      </c>
      <c r="C6" s="138"/>
      <c r="D6" s="138"/>
      <c r="E6" s="138"/>
      <c r="F6" s="138"/>
      <c r="G6" s="138"/>
      <c r="H6" s="138"/>
      <c r="I6" s="138"/>
    </row>
    <row r="7" spans="2:9" s="2" customFormat="1" ht="31.5" customHeight="1">
      <c r="B7" s="137" t="s">
        <v>615</v>
      </c>
      <c r="C7" s="138"/>
      <c r="D7" s="138"/>
      <c r="E7" s="138"/>
      <c r="F7" s="138"/>
      <c r="G7" s="138"/>
      <c r="H7" s="138"/>
      <c r="I7" s="138"/>
    </row>
    <row r="8" spans="2:9" s="2" customFormat="1" ht="31.5" customHeight="1">
      <c r="B8" s="137" t="s">
        <v>616</v>
      </c>
      <c r="C8" s="138"/>
      <c r="D8" s="138"/>
      <c r="E8" s="138"/>
      <c r="F8" s="138"/>
      <c r="G8" s="138"/>
      <c r="H8" s="138"/>
      <c r="I8" s="138"/>
    </row>
    <row r="9" spans="2:9" s="2" customFormat="1" ht="31.5" customHeight="1">
      <c r="B9" s="137" t="s">
        <v>617</v>
      </c>
      <c r="C9" s="138"/>
      <c r="D9" s="138"/>
      <c r="E9" s="138"/>
      <c r="F9" s="138"/>
      <c r="G9" s="138"/>
      <c r="H9" s="138"/>
      <c r="I9" s="138"/>
    </row>
    <row r="10" spans="2:9" s="2" customFormat="1" ht="31.5" customHeight="1">
      <c r="B10" s="137" t="s">
        <v>618</v>
      </c>
      <c r="C10" s="138"/>
      <c r="D10" s="138"/>
      <c r="E10" s="138"/>
      <c r="F10" s="138"/>
      <c r="G10" s="138"/>
      <c r="H10" s="138"/>
      <c r="I10" s="138"/>
    </row>
    <row r="11" spans="2:9" s="2" customFormat="1" ht="31.5" customHeight="1">
      <c r="B11" s="137" t="s">
        <v>619</v>
      </c>
      <c r="C11" s="138"/>
      <c r="D11" s="138"/>
      <c r="E11" s="138"/>
      <c r="F11" s="138"/>
      <c r="G11" s="138"/>
      <c r="H11" s="138"/>
      <c r="I11" s="138"/>
    </row>
    <row r="12" spans="2:9" s="2" customFormat="1" ht="31.5" customHeight="1">
      <c r="B12" s="137" t="s">
        <v>620</v>
      </c>
      <c r="C12" s="138"/>
      <c r="D12" s="138"/>
      <c r="E12" s="138"/>
      <c r="F12" s="138"/>
      <c r="G12" s="138"/>
      <c r="H12" s="138"/>
      <c r="I12" s="138"/>
    </row>
    <row r="13" spans="2:9" s="2" customFormat="1" ht="31.5" customHeight="1">
      <c r="B13" s="137" t="s">
        <v>621</v>
      </c>
      <c r="C13" s="138"/>
      <c r="D13" s="138"/>
      <c r="E13" s="138"/>
      <c r="F13" s="138"/>
      <c r="G13" s="138"/>
      <c r="H13" s="138"/>
      <c r="I13" s="138"/>
    </row>
    <row r="14" spans="2:9" ht="31.5" customHeight="1">
      <c r="B14" s="137" t="s">
        <v>622</v>
      </c>
      <c r="C14" s="138"/>
      <c r="D14" s="138"/>
      <c r="E14" s="138"/>
      <c r="F14" s="138"/>
      <c r="G14" s="138"/>
      <c r="H14" s="138"/>
      <c r="I14" s="138"/>
    </row>
    <row r="15" spans="2:9" ht="14.25">
      <c r="B15" s="139"/>
      <c r="C15" s="139"/>
      <c r="D15" s="139"/>
      <c r="E15" s="139"/>
      <c r="F15" s="139"/>
      <c r="G15" s="139"/>
      <c r="H15" s="139"/>
      <c r="I15" s="139"/>
    </row>
    <row r="16" spans="2:9" ht="14.25">
      <c r="B16" s="139"/>
      <c r="C16" s="139"/>
      <c r="D16" s="139"/>
      <c r="E16" s="139"/>
      <c r="F16" s="139"/>
      <c r="G16" s="139"/>
      <c r="H16" s="139"/>
      <c r="I16" s="139"/>
    </row>
    <row r="17" spans="2:9" ht="14.25">
      <c r="B17" s="139"/>
      <c r="C17" s="139"/>
      <c r="D17" s="139"/>
      <c r="E17" s="139"/>
      <c r="F17" s="139"/>
      <c r="G17" s="139"/>
      <c r="H17" s="139"/>
      <c r="I17" s="139"/>
    </row>
    <row r="18" spans="2:9" ht="14.25">
      <c r="B18" s="139"/>
      <c r="C18" s="139"/>
      <c r="D18" s="139"/>
      <c r="E18" s="139"/>
      <c r="F18" s="139"/>
      <c r="G18" s="139"/>
      <c r="H18" s="139"/>
      <c r="I18" s="139"/>
    </row>
    <row r="19" spans="2:9" ht="14.25">
      <c r="B19" s="139"/>
      <c r="C19" s="139"/>
      <c r="D19" s="139"/>
      <c r="E19" s="139"/>
      <c r="F19" s="139"/>
      <c r="G19" s="139"/>
      <c r="H19" s="139"/>
      <c r="I19" s="139"/>
    </row>
    <row r="20" spans="2:9" ht="14.25">
      <c r="B20" s="139"/>
      <c r="C20" s="139"/>
      <c r="D20" s="139"/>
      <c r="E20" s="139"/>
      <c r="F20" s="139"/>
      <c r="G20" s="139"/>
      <c r="H20" s="139"/>
      <c r="I20" s="139"/>
    </row>
    <row r="21" spans="2:9" ht="14.25">
      <c r="B21" s="139"/>
      <c r="C21" s="139"/>
      <c r="D21" s="139"/>
      <c r="E21" s="139"/>
      <c r="F21" s="139"/>
      <c r="G21" s="139"/>
      <c r="H21" s="139"/>
      <c r="I21" s="139"/>
    </row>
    <row r="22" spans="2:9" ht="14.25">
      <c r="B22" s="139"/>
      <c r="C22" s="139"/>
      <c r="D22" s="139"/>
      <c r="E22" s="139"/>
      <c r="F22" s="139"/>
      <c r="G22" s="139"/>
      <c r="H22" s="139"/>
      <c r="I22" s="139"/>
    </row>
    <row r="23" spans="2:9" ht="14.25">
      <c r="B23" s="139"/>
      <c r="C23" s="139"/>
      <c r="D23" s="139"/>
      <c r="E23" s="139"/>
      <c r="F23" s="139"/>
      <c r="G23" s="139"/>
      <c r="H23" s="139"/>
      <c r="I23" s="139"/>
    </row>
    <row r="24" spans="2:9" ht="14.25">
      <c r="B24" s="139"/>
      <c r="C24" s="139"/>
      <c r="D24" s="139"/>
      <c r="E24" s="139"/>
      <c r="F24" s="139"/>
      <c r="G24" s="139"/>
      <c r="H24" s="139"/>
      <c r="I24" s="139"/>
    </row>
    <row r="25" spans="2:9" ht="14.25">
      <c r="B25" s="139"/>
      <c r="C25" s="139"/>
      <c r="D25" s="139"/>
      <c r="E25" s="139"/>
      <c r="F25" s="139"/>
      <c r="G25" s="139"/>
      <c r="H25" s="139"/>
      <c r="I25" s="139"/>
    </row>
  </sheetData>
  <mergeCells count="23">
    <mergeCell ref="B12:I12"/>
    <mergeCell ref="B25:I25"/>
    <mergeCell ref="B19:I19"/>
    <mergeCell ref="B20:I20"/>
    <mergeCell ref="B21:I21"/>
    <mergeCell ref="B22:I22"/>
    <mergeCell ref="B17:I17"/>
    <mergeCell ref="B18:I18"/>
    <mergeCell ref="B23:I23"/>
    <mergeCell ref="B24:I24"/>
    <mergeCell ref="B13:I13"/>
    <mergeCell ref="B14:I14"/>
    <mergeCell ref="B15:I15"/>
    <mergeCell ref="B16:I16"/>
    <mergeCell ref="B7:I7"/>
    <mergeCell ref="B9:I9"/>
    <mergeCell ref="B10:I10"/>
    <mergeCell ref="B11:I11"/>
    <mergeCell ref="B8:I8"/>
    <mergeCell ref="A2:I2"/>
    <mergeCell ref="B4:I4"/>
    <mergeCell ref="B5:I5"/>
    <mergeCell ref="B6:I6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workbookViewId="0" topLeftCell="A1">
      <selection activeCell="R24" sqref="R24"/>
    </sheetView>
  </sheetViews>
  <sheetFormatPr defaultColWidth="9.00390625" defaultRowHeight="14.25"/>
  <cols>
    <col min="1" max="1" width="41.00390625" style="5" customWidth="1"/>
    <col min="2" max="4" width="12.625" style="5" customWidth="1"/>
    <col min="5" max="16384" width="9.00390625" style="5" customWidth="1"/>
  </cols>
  <sheetData>
    <row r="1" ht="8.25" customHeight="1"/>
    <row r="2" spans="1:4" ht="21">
      <c r="A2" s="144" t="s">
        <v>267</v>
      </c>
      <c r="B2" s="144"/>
      <c r="C2" s="144"/>
      <c r="D2" s="144"/>
    </row>
    <row r="4" spans="1:4" ht="18" customHeight="1">
      <c r="A4" s="6" t="s">
        <v>8</v>
      </c>
      <c r="D4" s="7" t="s">
        <v>15</v>
      </c>
    </row>
    <row r="5" spans="1:4" ht="19.5" customHeight="1">
      <c r="A5" s="142" t="s">
        <v>54</v>
      </c>
      <c r="B5" s="9" t="s">
        <v>269</v>
      </c>
      <c r="C5" s="140" t="s">
        <v>270</v>
      </c>
      <c r="D5" s="141"/>
    </row>
    <row r="6" spans="1:4" ht="19.5" customHeight="1">
      <c r="A6" s="143"/>
      <c r="B6" s="10" t="s">
        <v>5</v>
      </c>
      <c r="C6" s="11" t="s">
        <v>278</v>
      </c>
      <c r="D6" s="11" t="s">
        <v>55</v>
      </c>
    </row>
    <row r="7" spans="1:4" ht="18.75" customHeight="1">
      <c r="A7" s="12" t="s">
        <v>56</v>
      </c>
      <c r="B7" s="13">
        <f>SUM(B8:B21)</f>
        <v>36539</v>
      </c>
      <c r="C7" s="13">
        <f>SUM(C8:C21)</f>
        <v>44877</v>
      </c>
      <c r="D7" s="14">
        <f>SUM(C7-B7)/B7</f>
        <v>0.22819453187005664</v>
      </c>
    </row>
    <row r="8" spans="1:4" ht="18.75" customHeight="1">
      <c r="A8" s="12" t="s">
        <v>57</v>
      </c>
      <c r="B8" s="15">
        <v>7437</v>
      </c>
      <c r="C8" s="15">
        <v>6760</v>
      </c>
      <c r="D8" s="16">
        <f>SUM(C8-B8)/B8</f>
        <v>-0.09103132983729999</v>
      </c>
    </row>
    <row r="9" spans="1:4" ht="18.75" customHeight="1">
      <c r="A9" s="12" t="s">
        <v>58</v>
      </c>
      <c r="B9" s="15">
        <v>7429</v>
      </c>
      <c r="C9" s="15">
        <v>10154</v>
      </c>
      <c r="D9" s="16">
        <f>SUM(C9-B9)/B9</f>
        <v>0.36680576120608427</v>
      </c>
    </row>
    <row r="10" spans="1:4" ht="18.75" customHeight="1">
      <c r="A10" s="12" t="s">
        <v>59</v>
      </c>
      <c r="B10" s="15">
        <v>1677</v>
      </c>
      <c r="C10" s="15">
        <v>686</v>
      </c>
      <c r="D10" s="16">
        <f aca="true" t="shared" si="0" ref="D10:D37">SUM(C10-B10)/B10</f>
        <v>-0.5909361955873583</v>
      </c>
    </row>
    <row r="11" spans="1:4" ht="18.75" customHeight="1">
      <c r="A11" s="12" t="s">
        <v>60</v>
      </c>
      <c r="B11" s="15">
        <v>620</v>
      </c>
      <c r="C11" s="15">
        <v>633</v>
      </c>
      <c r="D11" s="16">
        <f t="shared" si="0"/>
        <v>0.020967741935483872</v>
      </c>
    </row>
    <row r="12" spans="1:4" ht="18.75" customHeight="1">
      <c r="A12" s="12" t="s">
        <v>61</v>
      </c>
      <c r="B12" s="15">
        <v>878</v>
      </c>
      <c r="C12" s="15">
        <v>1209</v>
      </c>
      <c r="D12" s="16">
        <f t="shared" si="0"/>
        <v>0.37699316628701596</v>
      </c>
    </row>
    <row r="13" spans="1:4" ht="18.75" customHeight="1">
      <c r="A13" s="12" t="s">
        <v>62</v>
      </c>
      <c r="B13" s="15">
        <v>1314</v>
      </c>
      <c r="C13" s="15">
        <v>1292</v>
      </c>
      <c r="D13" s="16">
        <f t="shared" si="0"/>
        <v>-0.0167427701674277</v>
      </c>
    </row>
    <row r="14" spans="1:4" ht="18.75" customHeight="1">
      <c r="A14" s="12" t="s">
        <v>63</v>
      </c>
      <c r="B14" s="15">
        <v>1334</v>
      </c>
      <c r="C14" s="15">
        <v>1385</v>
      </c>
      <c r="D14" s="16">
        <f t="shared" si="0"/>
        <v>0.03823088455772114</v>
      </c>
    </row>
    <row r="15" spans="1:4" ht="18.75" customHeight="1">
      <c r="A15" s="12" t="s">
        <v>64</v>
      </c>
      <c r="B15" s="15">
        <v>754</v>
      </c>
      <c r="C15" s="15">
        <v>649</v>
      </c>
      <c r="D15" s="16">
        <f t="shared" si="0"/>
        <v>-0.13925729442970822</v>
      </c>
    </row>
    <row r="16" spans="1:4" ht="18.75" customHeight="1">
      <c r="A16" s="12" t="s">
        <v>65</v>
      </c>
      <c r="B16" s="15">
        <v>1922</v>
      </c>
      <c r="C16" s="15">
        <v>1772</v>
      </c>
      <c r="D16" s="16">
        <f t="shared" si="0"/>
        <v>-0.07804370447450572</v>
      </c>
    </row>
    <row r="17" spans="1:4" ht="18.75" customHeight="1">
      <c r="A17" s="12" t="s">
        <v>66</v>
      </c>
      <c r="B17" s="15">
        <v>522</v>
      </c>
      <c r="C17" s="15">
        <v>922</v>
      </c>
      <c r="D17" s="16">
        <f t="shared" si="0"/>
        <v>0.7662835249042146</v>
      </c>
    </row>
    <row r="18" spans="1:4" ht="18.75" customHeight="1">
      <c r="A18" s="12" t="s">
        <v>67</v>
      </c>
      <c r="B18" s="15">
        <v>634</v>
      </c>
      <c r="C18" s="15">
        <v>726</v>
      </c>
      <c r="D18" s="16">
        <f t="shared" si="0"/>
        <v>0.14511041009463724</v>
      </c>
    </row>
    <row r="19" spans="1:4" ht="18.75" customHeight="1">
      <c r="A19" s="12" t="s">
        <v>68</v>
      </c>
      <c r="B19" s="15">
        <v>2055</v>
      </c>
      <c r="C19" s="15">
        <v>6781</v>
      </c>
      <c r="D19" s="16">
        <f t="shared" si="0"/>
        <v>2.299756690997567</v>
      </c>
    </row>
    <row r="20" spans="1:4" ht="18.75" customHeight="1">
      <c r="A20" s="12" t="s">
        <v>69</v>
      </c>
      <c r="B20" s="15">
        <v>1543</v>
      </c>
      <c r="C20" s="15">
        <v>3040</v>
      </c>
      <c r="D20" s="16">
        <f t="shared" si="0"/>
        <v>0.9701879455605963</v>
      </c>
    </row>
    <row r="21" spans="1:4" ht="18.75" customHeight="1">
      <c r="A21" s="12" t="s">
        <v>70</v>
      </c>
      <c r="B21" s="15">
        <v>8420</v>
      </c>
      <c r="C21" s="15">
        <v>8868</v>
      </c>
      <c r="D21" s="16">
        <f t="shared" si="0"/>
        <v>0.05320665083135392</v>
      </c>
    </row>
    <row r="22" spans="1:4" ht="18.75" customHeight="1">
      <c r="A22" s="12" t="s">
        <v>71</v>
      </c>
      <c r="B22" s="13">
        <f>SUM(B23:B27)</f>
        <v>40078</v>
      </c>
      <c r="C22" s="17">
        <f>SUM(C23:C27)</f>
        <v>35583</v>
      </c>
      <c r="D22" s="14">
        <f t="shared" si="0"/>
        <v>-0.11215629522431259</v>
      </c>
    </row>
    <row r="23" spans="1:4" ht="18.75" customHeight="1">
      <c r="A23" s="12" t="s">
        <v>72</v>
      </c>
      <c r="B23" s="15">
        <v>21608</v>
      </c>
      <c r="C23" s="15">
        <v>2617</v>
      </c>
      <c r="D23" s="16">
        <f t="shared" si="0"/>
        <v>-0.8788874490929286</v>
      </c>
    </row>
    <row r="24" spans="1:4" ht="18.75" customHeight="1">
      <c r="A24" s="12" t="s">
        <v>73</v>
      </c>
      <c r="B24" s="15">
        <v>1985</v>
      </c>
      <c r="C24" s="15">
        <v>1744</v>
      </c>
      <c r="D24" s="16">
        <f t="shared" si="0"/>
        <v>-0.12141057934508816</v>
      </c>
    </row>
    <row r="25" spans="1:4" ht="18.75" customHeight="1">
      <c r="A25" s="12" t="s">
        <v>74</v>
      </c>
      <c r="B25" s="15">
        <v>3245</v>
      </c>
      <c r="C25" s="15">
        <v>2729</v>
      </c>
      <c r="D25" s="16">
        <f t="shared" si="0"/>
        <v>-0.15901386748844376</v>
      </c>
    </row>
    <row r="26" spans="1:4" ht="18.75" customHeight="1">
      <c r="A26" s="12" t="s">
        <v>75</v>
      </c>
      <c r="B26" s="15">
        <v>8307</v>
      </c>
      <c r="C26" s="15">
        <v>21145</v>
      </c>
      <c r="D26" s="16">
        <f t="shared" si="0"/>
        <v>1.54544360178163</v>
      </c>
    </row>
    <row r="27" spans="1:4" ht="18.75" customHeight="1">
      <c r="A27" s="12" t="s">
        <v>76</v>
      </c>
      <c r="B27" s="15">
        <v>4933</v>
      </c>
      <c r="C27" s="15">
        <v>7348</v>
      </c>
      <c r="D27" s="16">
        <f t="shared" si="0"/>
        <v>0.48956010541252787</v>
      </c>
    </row>
    <row r="28" spans="1:4" ht="18.75" customHeight="1">
      <c r="A28" s="18" t="s">
        <v>6</v>
      </c>
      <c r="B28" s="13">
        <f>SUM(B7,B22)</f>
        <v>76617</v>
      </c>
      <c r="C28" s="13">
        <f>SUM(C7,C22)</f>
        <v>80460</v>
      </c>
      <c r="D28" s="14">
        <f t="shared" si="0"/>
        <v>0.05015858099377423</v>
      </c>
    </row>
    <row r="29" spans="1:4" ht="18.75" customHeight="1">
      <c r="A29" s="19"/>
      <c r="B29" s="19"/>
      <c r="C29" s="19"/>
      <c r="D29" s="16"/>
    </row>
    <row r="30" spans="1:4" ht="18.75" customHeight="1">
      <c r="A30" s="12" t="s">
        <v>77</v>
      </c>
      <c r="B30" s="13">
        <f>SUM(B31:B35)</f>
        <v>150329</v>
      </c>
      <c r="C30" s="13">
        <f>SUM(C31:C35)</f>
        <v>172097</v>
      </c>
      <c r="D30" s="14">
        <f t="shared" si="0"/>
        <v>0.1448024000691816</v>
      </c>
    </row>
    <row r="31" spans="1:4" ht="18.75" customHeight="1">
      <c r="A31" s="19" t="s">
        <v>78</v>
      </c>
      <c r="B31" s="15">
        <v>7296</v>
      </c>
      <c r="C31" s="15">
        <v>6780</v>
      </c>
      <c r="D31" s="16">
        <f t="shared" si="0"/>
        <v>-0.07072368421052631</v>
      </c>
    </row>
    <row r="32" spans="1:4" ht="18.75" customHeight="1">
      <c r="A32" s="19" t="s">
        <v>373</v>
      </c>
      <c r="B32" s="15">
        <v>65538</v>
      </c>
      <c r="C32" s="15">
        <v>81182</v>
      </c>
      <c r="D32" s="16">
        <f t="shared" si="0"/>
        <v>0.2387012115108792</v>
      </c>
    </row>
    <row r="33" spans="1:4" ht="18.75" customHeight="1">
      <c r="A33" s="19" t="s">
        <v>80</v>
      </c>
      <c r="B33" s="15">
        <v>72963</v>
      </c>
      <c r="C33" s="15">
        <v>77284</v>
      </c>
      <c r="D33" s="16">
        <f t="shared" si="0"/>
        <v>0.059221797349341444</v>
      </c>
    </row>
    <row r="34" spans="1:4" ht="18.75" customHeight="1">
      <c r="A34" s="19" t="s">
        <v>81</v>
      </c>
      <c r="B34" s="15">
        <v>4532</v>
      </c>
      <c r="C34" s="15">
        <v>3405</v>
      </c>
      <c r="D34" s="16">
        <f t="shared" si="0"/>
        <v>-0.24867608120035303</v>
      </c>
    </row>
    <row r="35" spans="1:4" ht="18.75" customHeight="1">
      <c r="A35" s="19" t="s">
        <v>82</v>
      </c>
      <c r="B35" s="19"/>
      <c r="C35" s="73">
        <v>3446</v>
      </c>
      <c r="D35" s="16"/>
    </row>
    <row r="36" spans="1:4" ht="18.75" customHeight="1">
      <c r="A36" s="19"/>
      <c r="B36" s="19"/>
      <c r="C36" s="19"/>
      <c r="D36" s="16"/>
    </row>
    <row r="37" spans="1:4" ht="18.75" customHeight="1">
      <c r="A37" s="18" t="s">
        <v>49</v>
      </c>
      <c r="B37" s="13">
        <f>SUM(B28,B30)</f>
        <v>226946</v>
      </c>
      <c r="C37" s="13">
        <f>SUM(C28,C30)</f>
        <v>252557</v>
      </c>
      <c r="D37" s="14">
        <f t="shared" si="0"/>
        <v>0.11285063407154125</v>
      </c>
    </row>
    <row r="80" ht="15.75">
      <c r="A80" s="63"/>
    </row>
    <row r="90" ht="15.75">
      <c r="A90" s="63"/>
    </row>
  </sheetData>
  <sheetProtection insertHyperlinks="0" selectLockedCells="1" sort="0" autoFilter="0" pivotTables="0"/>
  <mergeCells count="3">
    <mergeCell ref="C5:D5"/>
    <mergeCell ref="A5:A6"/>
    <mergeCell ref="A2:D2"/>
  </mergeCells>
  <printOptions horizontalCentered="1"/>
  <pageMargins left="0.6692913385826772" right="0.6692913385826772" top="0.8661417322834646" bottom="0.8661417322834646" header="0.5118110236220472" footer="0.5511811023622047"/>
  <pageSetup firstPageNumber="1" useFirstPageNumber="1" horizontalDpi="600" verticalDpi="600" orientation="portrait" paperSize="9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261"/>
  <sheetViews>
    <sheetView workbookViewId="0" topLeftCell="A1">
      <pane ySplit="6" topLeftCell="BM148" activePane="bottomLeft" state="frozen"/>
      <selection pane="topLeft" activeCell="R24" sqref="R24"/>
      <selection pane="bottomLeft" activeCell="R24" sqref="R24"/>
    </sheetView>
  </sheetViews>
  <sheetFormatPr defaultColWidth="9.00390625" defaultRowHeight="14.25"/>
  <cols>
    <col min="1" max="1" width="42.00390625" style="5" customWidth="1"/>
    <col min="2" max="4" width="12.625" style="5" customWidth="1"/>
    <col min="5" max="16384" width="9.00390625" style="5" customWidth="1"/>
  </cols>
  <sheetData>
    <row r="1" ht="11.25" customHeight="1"/>
    <row r="2" spans="1:4" ht="21">
      <c r="A2" s="144" t="s">
        <v>271</v>
      </c>
      <c r="B2" s="144"/>
      <c r="C2" s="144"/>
      <c r="D2" s="144"/>
    </row>
    <row r="3" ht="17.25" customHeight="1"/>
    <row r="4" spans="1:4" ht="18" customHeight="1">
      <c r="A4" s="6" t="s">
        <v>50</v>
      </c>
      <c r="D4" s="8" t="s">
        <v>51</v>
      </c>
    </row>
    <row r="5" spans="1:4" ht="18.75" customHeight="1">
      <c r="A5" s="142" t="s">
        <v>4</v>
      </c>
      <c r="B5" s="9" t="s">
        <v>269</v>
      </c>
      <c r="C5" s="140" t="s">
        <v>270</v>
      </c>
      <c r="D5" s="141"/>
    </row>
    <row r="6" spans="1:4" ht="18.75" customHeight="1">
      <c r="A6" s="143"/>
      <c r="B6" s="10" t="s">
        <v>5</v>
      </c>
      <c r="C6" s="11" t="s">
        <v>279</v>
      </c>
      <c r="D6" s="11" t="s">
        <v>55</v>
      </c>
    </row>
    <row r="7" spans="1:4" ht="22.5" customHeight="1">
      <c r="A7" s="20" t="s">
        <v>83</v>
      </c>
      <c r="B7" s="15">
        <f>SUM(B8:B32)</f>
        <v>27961</v>
      </c>
      <c r="C7" s="15">
        <f>SUM(C8:C32)</f>
        <v>25529</v>
      </c>
      <c r="D7" s="16">
        <f>SUM(C7-B7)/B7</f>
        <v>-0.08697829119130217</v>
      </c>
    </row>
    <row r="8" spans="1:4" ht="22.5" customHeight="1">
      <c r="A8" s="20" t="s">
        <v>84</v>
      </c>
      <c r="B8" s="15">
        <v>521</v>
      </c>
      <c r="C8" s="15">
        <v>643</v>
      </c>
      <c r="D8" s="16">
        <f>SUM(C8-B8)/B8</f>
        <v>0.23416506717850288</v>
      </c>
    </row>
    <row r="9" spans="1:4" ht="22.5" customHeight="1">
      <c r="A9" s="20" t="s">
        <v>85</v>
      </c>
      <c r="B9" s="15">
        <v>331</v>
      </c>
      <c r="C9" s="15">
        <v>391</v>
      </c>
      <c r="D9" s="16">
        <f aca="true" t="shared" si="0" ref="D9:D21">SUM(C9-B9)/B9</f>
        <v>0.18126888217522658</v>
      </c>
    </row>
    <row r="10" spans="1:4" ht="22.5" customHeight="1">
      <c r="A10" s="20" t="s">
        <v>86</v>
      </c>
      <c r="B10" s="15">
        <v>10233</v>
      </c>
      <c r="C10" s="15">
        <v>12307</v>
      </c>
      <c r="D10" s="16">
        <f t="shared" si="0"/>
        <v>0.2026776116485879</v>
      </c>
    </row>
    <row r="11" spans="1:4" ht="22.5" customHeight="1">
      <c r="A11" s="20" t="s">
        <v>87</v>
      </c>
      <c r="B11" s="15">
        <v>8957</v>
      </c>
      <c r="C11" s="15">
        <v>813</v>
      </c>
      <c r="D11" s="16">
        <f t="shared" si="0"/>
        <v>-0.9092330021212459</v>
      </c>
    </row>
    <row r="12" spans="1:4" ht="22.5" customHeight="1">
      <c r="A12" s="20" t="s">
        <v>88</v>
      </c>
      <c r="B12" s="15">
        <v>187</v>
      </c>
      <c r="C12" s="15">
        <v>194</v>
      </c>
      <c r="D12" s="16">
        <f t="shared" si="0"/>
        <v>0.0374331550802139</v>
      </c>
    </row>
    <row r="13" spans="1:4" ht="22.5" customHeight="1">
      <c r="A13" s="20" t="s">
        <v>89</v>
      </c>
      <c r="B13" s="15">
        <v>877</v>
      </c>
      <c r="C13" s="15">
        <v>1836</v>
      </c>
      <c r="D13" s="16">
        <f t="shared" si="0"/>
        <v>1.0935005701254277</v>
      </c>
    </row>
    <row r="14" spans="1:4" ht="22.5" customHeight="1">
      <c r="A14" s="20" t="s">
        <v>90</v>
      </c>
      <c r="B14" s="15">
        <v>173</v>
      </c>
      <c r="C14" s="15">
        <v>492</v>
      </c>
      <c r="D14" s="16">
        <f t="shared" si="0"/>
        <v>1.8439306358381502</v>
      </c>
    </row>
    <row r="15" spans="1:4" ht="22.5" customHeight="1">
      <c r="A15" s="20" t="s">
        <v>91</v>
      </c>
      <c r="B15" s="15">
        <v>155</v>
      </c>
      <c r="C15" s="15">
        <v>360</v>
      </c>
      <c r="D15" s="16">
        <f t="shared" si="0"/>
        <v>1.3225806451612903</v>
      </c>
    </row>
    <row r="16" spans="1:4" ht="22.5" customHeight="1">
      <c r="A16" s="20" t="s">
        <v>92</v>
      </c>
      <c r="B16" s="15">
        <v>22</v>
      </c>
      <c r="C16" s="15">
        <v>110</v>
      </c>
      <c r="D16" s="16">
        <f t="shared" si="0"/>
        <v>4</v>
      </c>
    </row>
    <row r="17" spans="1:4" ht="22.5" customHeight="1">
      <c r="A17" s="20" t="s">
        <v>93</v>
      </c>
      <c r="B17" s="15">
        <v>466</v>
      </c>
      <c r="C17" s="15">
        <v>611</v>
      </c>
      <c r="D17" s="16">
        <f t="shared" si="0"/>
        <v>0.3111587982832618</v>
      </c>
    </row>
    <row r="18" spans="1:4" ht="22.5" customHeight="1">
      <c r="A18" s="21" t="s">
        <v>94</v>
      </c>
      <c r="B18" s="15">
        <v>465</v>
      </c>
      <c r="C18" s="15">
        <v>545</v>
      </c>
      <c r="D18" s="16">
        <f t="shared" si="0"/>
        <v>0.17204301075268819</v>
      </c>
    </row>
    <row r="19" spans="1:4" ht="22.5" customHeight="1">
      <c r="A19" s="21" t="s">
        <v>95</v>
      </c>
      <c r="B19" s="15">
        <v>4</v>
      </c>
      <c r="C19" s="15">
        <v>5</v>
      </c>
      <c r="D19" s="16">
        <f t="shared" si="0"/>
        <v>0.25</v>
      </c>
    </row>
    <row r="20" spans="1:4" ht="22.5" customHeight="1">
      <c r="A20" s="21" t="s">
        <v>96</v>
      </c>
      <c r="B20" s="15">
        <v>896</v>
      </c>
      <c r="C20" s="15">
        <v>750</v>
      </c>
      <c r="D20" s="16">
        <f t="shared" si="0"/>
        <v>-0.16294642857142858</v>
      </c>
    </row>
    <row r="21" spans="1:4" ht="22.5" customHeight="1">
      <c r="A21" s="21" t="s">
        <v>97</v>
      </c>
      <c r="B21" s="15">
        <v>78</v>
      </c>
      <c r="C21" s="15">
        <v>105</v>
      </c>
      <c r="D21" s="16">
        <f t="shared" si="0"/>
        <v>0.34615384615384615</v>
      </c>
    </row>
    <row r="22" spans="1:4" ht="22.5" customHeight="1">
      <c r="A22" s="21" t="s">
        <v>98</v>
      </c>
      <c r="B22" s="15">
        <v>357</v>
      </c>
      <c r="C22" s="15">
        <v>756</v>
      </c>
      <c r="D22" s="16">
        <f aca="true" t="shared" si="1" ref="D22:D30">SUM(C22-B22)/B22</f>
        <v>1.1176470588235294</v>
      </c>
    </row>
    <row r="23" spans="1:4" ht="22.5" customHeight="1">
      <c r="A23" s="21" t="s">
        <v>99</v>
      </c>
      <c r="B23" s="15">
        <v>51</v>
      </c>
      <c r="C23" s="15">
        <v>53</v>
      </c>
      <c r="D23" s="16">
        <f t="shared" si="1"/>
        <v>0.0392156862745098</v>
      </c>
    </row>
    <row r="24" spans="1:4" ht="22.5" customHeight="1">
      <c r="A24" s="21" t="s">
        <v>100</v>
      </c>
      <c r="B24" s="15">
        <v>492</v>
      </c>
      <c r="C24" s="15">
        <v>887</v>
      </c>
      <c r="D24" s="16">
        <f t="shared" si="1"/>
        <v>0.8028455284552846</v>
      </c>
    </row>
    <row r="25" spans="1:4" ht="22.5" customHeight="1">
      <c r="A25" s="21" t="s">
        <v>101</v>
      </c>
      <c r="B25" s="15">
        <v>50</v>
      </c>
      <c r="C25" s="15">
        <v>64</v>
      </c>
      <c r="D25" s="16">
        <f t="shared" si="1"/>
        <v>0.28</v>
      </c>
    </row>
    <row r="26" spans="1:4" ht="22.5" customHeight="1">
      <c r="A26" s="21" t="s">
        <v>102</v>
      </c>
      <c r="B26" s="15">
        <v>727</v>
      </c>
      <c r="C26" s="15">
        <v>790</v>
      </c>
      <c r="D26" s="16">
        <f t="shared" si="1"/>
        <v>0.08665749656121045</v>
      </c>
    </row>
    <row r="27" spans="1:4" ht="22.5" customHeight="1">
      <c r="A27" s="21" t="s">
        <v>103</v>
      </c>
      <c r="B27" s="15">
        <v>1579</v>
      </c>
      <c r="C27" s="15">
        <v>2232</v>
      </c>
      <c r="D27" s="16">
        <f t="shared" si="1"/>
        <v>0.4135528815706143</v>
      </c>
    </row>
    <row r="28" spans="1:4" ht="22.5" customHeight="1">
      <c r="A28" s="21" t="s">
        <v>104</v>
      </c>
      <c r="B28" s="15">
        <v>666</v>
      </c>
      <c r="C28" s="15">
        <v>1173</v>
      </c>
      <c r="D28" s="16">
        <f t="shared" si="1"/>
        <v>0.7612612612612613</v>
      </c>
    </row>
    <row r="29" spans="1:4" ht="22.5" customHeight="1">
      <c r="A29" s="21" t="s">
        <v>105</v>
      </c>
      <c r="B29" s="15">
        <v>301</v>
      </c>
      <c r="C29" s="15">
        <v>292</v>
      </c>
      <c r="D29" s="16">
        <f t="shared" si="1"/>
        <v>-0.029900332225913623</v>
      </c>
    </row>
    <row r="30" spans="1:4" ht="22.5" customHeight="1">
      <c r="A30" s="21" t="s">
        <v>106</v>
      </c>
      <c r="B30" s="15">
        <v>85</v>
      </c>
      <c r="C30" s="15">
        <v>98</v>
      </c>
      <c r="D30" s="16">
        <f t="shared" si="1"/>
        <v>0.15294117647058825</v>
      </c>
    </row>
    <row r="31" spans="1:4" ht="22.5" customHeight="1">
      <c r="A31" s="21" t="s">
        <v>107</v>
      </c>
      <c r="B31" s="15">
        <v>1</v>
      </c>
      <c r="C31" s="15"/>
      <c r="D31" s="16"/>
    </row>
    <row r="32" spans="1:4" ht="22.5" customHeight="1">
      <c r="A32" s="21" t="s">
        <v>108</v>
      </c>
      <c r="B32" s="15">
        <v>287</v>
      </c>
      <c r="C32" s="15">
        <v>22</v>
      </c>
      <c r="D32" s="16">
        <f>SUM(C32-B32)/B32</f>
        <v>-0.9233449477351916</v>
      </c>
    </row>
    <row r="33" spans="1:4" ht="22.5" customHeight="1">
      <c r="A33" s="22" t="s">
        <v>109</v>
      </c>
      <c r="B33" s="15">
        <v>120</v>
      </c>
      <c r="C33" s="15">
        <v>65</v>
      </c>
      <c r="D33" s="16">
        <f>SUM(C33-B33)/B33</f>
        <v>-0.4583333333333333</v>
      </c>
    </row>
    <row r="34" spans="1:4" ht="22.5" customHeight="1">
      <c r="A34" s="22" t="s">
        <v>110</v>
      </c>
      <c r="B34" s="15">
        <f>SUM(B35:B39)</f>
        <v>6873</v>
      </c>
      <c r="C34" s="15">
        <f>SUM(C35:C39)</f>
        <v>8210</v>
      </c>
      <c r="D34" s="16">
        <f>SUM(C34-B34)/B34</f>
        <v>0.19452931761967118</v>
      </c>
    </row>
    <row r="35" spans="1:4" ht="22.5" customHeight="1">
      <c r="A35" s="23" t="s">
        <v>111</v>
      </c>
      <c r="B35" s="15">
        <v>315</v>
      </c>
      <c r="C35" s="15">
        <v>305</v>
      </c>
      <c r="D35" s="16">
        <f aca="true" t="shared" si="2" ref="D35:D45">SUM(C35-B35)/B35</f>
        <v>-0.031746031746031744</v>
      </c>
    </row>
    <row r="36" spans="1:4" ht="22.5" customHeight="1">
      <c r="A36" s="23" t="s">
        <v>112</v>
      </c>
      <c r="B36" s="15">
        <v>4497</v>
      </c>
      <c r="C36" s="15">
        <v>5280</v>
      </c>
      <c r="D36" s="16">
        <f t="shared" si="2"/>
        <v>0.1741160773849233</v>
      </c>
    </row>
    <row r="37" spans="1:4" ht="22.5" customHeight="1">
      <c r="A37" s="23" t="s">
        <v>113</v>
      </c>
      <c r="B37" s="15">
        <v>561</v>
      </c>
      <c r="C37" s="15">
        <v>748</v>
      </c>
      <c r="D37" s="16">
        <f t="shared" si="2"/>
        <v>0.3333333333333333</v>
      </c>
    </row>
    <row r="38" spans="1:4" ht="22.5" customHeight="1">
      <c r="A38" s="23" t="s">
        <v>114</v>
      </c>
      <c r="B38" s="15">
        <v>987</v>
      </c>
      <c r="C38" s="15">
        <v>1210</v>
      </c>
      <c r="D38" s="16">
        <f t="shared" si="2"/>
        <v>0.2259371833839919</v>
      </c>
    </row>
    <row r="39" spans="1:4" ht="22.5" customHeight="1">
      <c r="A39" s="23" t="s">
        <v>115</v>
      </c>
      <c r="B39" s="15">
        <v>513</v>
      </c>
      <c r="C39" s="15">
        <v>667</v>
      </c>
      <c r="D39" s="16">
        <f t="shared" si="2"/>
        <v>0.3001949317738791</v>
      </c>
    </row>
    <row r="40" spans="1:4" ht="22.5" customHeight="1">
      <c r="A40" s="22" t="s">
        <v>116</v>
      </c>
      <c r="B40" s="15">
        <f>SUM(B41:B48)</f>
        <v>38875</v>
      </c>
      <c r="C40" s="15">
        <f>SUM(C41:C48)</f>
        <v>49571</v>
      </c>
      <c r="D40" s="16">
        <f t="shared" si="2"/>
        <v>0.27513826366559485</v>
      </c>
    </row>
    <row r="41" spans="1:4" ht="22.5" customHeight="1">
      <c r="A41" s="23" t="s">
        <v>117</v>
      </c>
      <c r="B41" s="15">
        <v>223</v>
      </c>
      <c r="C41" s="15">
        <v>483</v>
      </c>
      <c r="D41" s="16">
        <f t="shared" si="2"/>
        <v>1.1659192825112108</v>
      </c>
    </row>
    <row r="42" spans="1:4" ht="22.5" customHeight="1">
      <c r="A42" s="23" t="s">
        <v>118</v>
      </c>
      <c r="B42" s="15">
        <v>34860</v>
      </c>
      <c r="C42" s="15">
        <v>46409</v>
      </c>
      <c r="D42" s="16">
        <f t="shared" si="2"/>
        <v>0.3312966150315548</v>
      </c>
    </row>
    <row r="43" spans="1:4" ht="22.5" customHeight="1">
      <c r="A43" s="23" t="s">
        <v>119</v>
      </c>
      <c r="B43" s="15">
        <v>1079</v>
      </c>
      <c r="C43" s="15">
        <v>1138</v>
      </c>
      <c r="D43" s="16">
        <f t="shared" si="2"/>
        <v>0.05468025949953661</v>
      </c>
    </row>
    <row r="44" spans="1:4" ht="22.5" customHeight="1">
      <c r="A44" s="23" t="s">
        <v>120</v>
      </c>
      <c r="B44" s="15">
        <v>6</v>
      </c>
      <c r="C44" s="15"/>
      <c r="D44" s="16"/>
    </row>
    <row r="45" spans="1:4" ht="22.5" customHeight="1">
      <c r="A45" s="23" t="s">
        <v>121</v>
      </c>
      <c r="B45" s="15">
        <v>244</v>
      </c>
      <c r="C45" s="15">
        <v>248</v>
      </c>
      <c r="D45" s="16">
        <f t="shared" si="2"/>
        <v>0.01639344262295082</v>
      </c>
    </row>
    <row r="46" spans="1:4" ht="22.5" customHeight="1">
      <c r="A46" s="23" t="s">
        <v>122</v>
      </c>
      <c r="B46" s="15">
        <v>205</v>
      </c>
      <c r="C46" s="15">
        <v>274</v>
      </c>
      <c r="D46" s="16">
        <f>SUM(C46-B46)/B46</f>
        <v>0.33658536585365856</v>
      </c>
    </row>
    <row r="47" spans="1:4" ht="22.5" customHeight="1">
      <c r="A47" s="23" t="s">
        <v>123</v>
      </c>
      <c r="B47" s="15">
        <v>2258</v>
      </c>
      <c r="C47" s="15">
        <v>979</v>
      </c>
      <c r="D47" s="16">
        <f>SUM(C47-B47)/B47</f>
        <v>-0.566430469441984</v>
      </c>
    </row>
    <row r="48" spans="1:4" ht="22.5" customHeight="1">
      <c r="A48" s="23" t="s">
        <v>296</v>
      </c>
      <c r="B48" s="15"/>
      <c r="C48" s="15">
        <v>40</v>
      </c>
      <c r="D48" s="16"/>
    </row>
    <row r="49" spans="1:4" ht="22.5" customHeight="1">
      <c r="A49" s="22" t="s">
        <v>124</v>
      </c>
      <c r="B49" s="15">
        <f>SUM(B50:B56)</f>
        <v>506</v>
      </c>
      <c r="C49" s="15">
        <f>SUM(C50:C56)</f>
        <v>1087</v>
      </c>
      <c r="D49" s="16">
        <f>SUM(C49-B49)/B49</f>
        <v>1.1482213438735178</v>
      </c>
    </row>
    <row r="50" spans="1:4" ht="22.5" customHeight="1">
      <c r="A50" s="23" t="s">
        <v>125</v>
      </c>
      <c r="B50" s="15">
        <v>66</v>
      </c>
      <c r="C50" s="15">
        <v>97</v>
      </c>
      <c r="D50" s="16">
        <f>SUM(C50-B50)/B50</f>
        <v>0.4696969696969697</v>
      </c>
    </row>
    <row r="51" spans="1:4" ht="22.5" customHeight="1">
      <c r="A51" s="23" t="s">
        <v>126</v>
      </c>
      <c r="B51" s="15">
        <v>30</v>
      </c>
      <c r="C51" s="15">
        <v>30</v>
      </c>
      <c r="D51" s="16">
        <f>SUM(C51-B51)/B51</f>
        <v>0</v>
      </c>
    </row>
    <row r="52" spans="1:4" ht="22.5" customHeight="1">
      <c r="A52" s="23" t="s">
        <v>127</v>
      </c>
      <c r="B52" s="15">
        <v>190</v>
      </c>
      <c r="C52" s="15">
        <v>784</v>
      </c>
      <c r="D52" s="16">
        <f>SUM(C52-B52)/B52</f>
        <v>3.126315789473684</v>
      </c>
    </row>
    <row r="53" spans="1:4" ht="22.5" customHeight="1">
      <c r="A53" s="23" t="s">
        <v>128</v>
      </c>
      <c r="B53" s="15">
        <v>85</v>
      </c>
      <c r="C53" s="15"/>
      <c r="D53" s="16">
        <f>SUM(C53-B53)/B53</f>
        <v>-1</v>
      </c>
    </row>
    <row r="54" spans="1:4" ht="22.5" customHeight="1">
      <c r="A54" s="23" t="s">
        <v>129</v>
      </c>
      <c r="B54" s="15">
        <v>125</v>
      </c>
      <c r="C54" s="15">
        <v>136</v>
      </c>
      <c r="D54" s="16">
        <f aca="true" t="shared" si="3" ref="D54:D121">SUM(C54-B54)/B54</f>
        <v>0.088</v>
      </c>
    </row>
    <row r="55" spans="1:4" ht="22.5" customHeight="1">
      <c r="A55" s="23" t="s">
        <v>288</v>
      </c>
      <c r="B55" s="15"/>
      <c r="C55" s="15">
        <v>15</v>
      </c>
      <c r="D55" s="16"/>
    </row>
    <row r="56" spans="1:4" ht="22.5" customHeight="1">
      <c r="A56" s="23" t="s">
        <v>130</v>
      </c>
      <c r="B56" s="15">
        <v>10</v>
      </c>
      <c r="C56" s="15">
        <v>25</v>
      </c>
      <c r="D56" s="16">
        <f t="shared" si="3"/>
        <v>1.5</v>
      </c>
    </row>
    <row r="57" spans="1:4" ht="22.5" customHeight="1">
      <c r="A57" s="23" t="s">
        <v>131</v>
      </c>
      <c r="B57" s="15">
        <f>SUM(B58:B63)</f>
        <v>1493</v>
      </c>
      <c r="C57" s="15">
        <f>SUM(C58:C63)</f>
        <v>2275</v>
      </c>
      <c r="D57" s="16">
        <f t="shared" si="3"/>
        <v>0.5237776289350301</v>
      </c>
    </row>
    <row r="58" spans="1:4" ht="22.5" customHeight="1">
      <c r="A58" s="23" t="s">
        <v>132</v>
      </c>
      <c r="B58" s="15">
        <v>930</v>
      </c>
      <c r="C58" s="15">
        <v>1364</v>
      </c>
      <c r="D58" s="16">
        <f t="shared" si="3"/>
        <v>0.4666666666666667</v>
      </c>
    </row>
    <row r="59" spans="1:4" ht="22.5" customHeight="1">
      <c r="A59" s="23" t="s">
        <v>133</v>
      </c>
      <c r="B59" s="15">
        <v>158</v>
      </c>
      <c r="C59" s="15">
        <v>329</v>
      </c>
      <c r="D59" s="16">
        <f t="shared" si="3"/>
        <v>1.0822784810126582</v>
      </c>
    </row>
    <row r="60" spans="1:4" ht="22.5" customHeight="1">
      <c r="A60" s="23" t="s">
        <v>134</v>
      </c>
      <c r="B60" s="15">
        <v>108</v>
      </c>
      <c r="C60" s="15">
        <v>149</v>
      </c>
      <c r="D60" s="16">
        <f t="shared" si="3"/>
        <v>0.37962962962962965</v>
      </c>
    </row>
    <row r="61" spans="1:4" ht="22.5" customHeight="1">
      <c r="A61" s="23" t="s">
        <v>135</v>
      </c>
      <c r="B61" s="15">
        <v>142</v>
      </c>
      <c r="C61" s="15">
        <v>222</v>
      </c>
      <c r="D61" s="16">
        <f t="shared" si="3"/>
        <v>0.5633802816901409</v>
      </c>
    </row>
    <row r="62" spans="1:4" ht="22.5" customHeight="1">
      <c r="A62" s="23" t="s">
        <v>136</v>
      </c>
      <c r="B62" s="15"/>
      <c r="C62" s="15"/>
      <c r="D62" s="16"/>
    </row>
    <row r="63" spans="1:4" ht="22.5" customHeight="1">
      <c r="A63" s="23" t="s">
        <v>137</v>
      </c>
      <c r="B63" s="15">
        <v>155</v>
      </c>
      <c r="C63" s="15">
        <v>211</v>
      </c>
      <c r="D63" s="16">
        <f t="shared" si="3"/>
        <v>0.36129032258064514</v>
      </c>
    </row>
    <row r="64" spans="1:4" ht="22.5" customHeight="1">
      <c r="A64" s="23" t="s">
        <v>138</v>
      </c>
      <c r="B64" s="15">
        <f>SUM(B65:B80)</f>
        <v>41576</v>
      </c>
      <c r="C64" s="15">
        <f>SUM(C65:C80)</f>
        <v>42354</v>
      </c>
      <c r="D64" s="16">
        <f t="shared" si="3"/>
        <v>0.018712718876274775</v>
      </c>
    </row>
    <row r="65" spans="1:4" ht="22.5" customHeight="1">
      <c r="A65" s="23" t="s">
        <v>139</v>
      </c>
      <c r="B65" s="15">
        <v>962</v>
      </c>
      <c r="C65" s="15">
        <v>1235</v>
      </c>
      <c r="D65" s="16">
        <f t="shared" si="3"/>
        <v>0.28378378378378377</v>
      </c>
    </row>
    <row r="66" spans="1:4" ht="22.5" customHeight="1">
      <c r="A66" s="23" t="s">
        <v>140</v>
      </c>
      <c r="B66" s="15">
        <v>383</v>
      </c>
      <c r="C66" s="15">
        <v>572</v>
      </c>
      <c r="D66" s="16">
        <f t="shared" si="3"/>
        <v>0.4934725848563969</v>
      </c>
    </row>
    <row r="67" spans="1:4" ht="22.5" customHeight="1">
      <c r="A67" s="23" t="s">
        <v>141</v>
      </c>
      <c r="B67" s="15">
        <v>13332</v>
      </c>
      <c r="C67" s="15">
        <v>8136</v>
      </c>
      <c r="D67" s="16">
        <f t="shared" si="3"/>
        <v>-0.38973897389738976</v>
      </c>
    </row>
    <row r="68" spans="1:4" ht="22.5" customHeight="1">
      <c r="A68" s="23" t="s">
        <v>142</v>
      </c>
      <c r="B68" s="15">
        <v>12273</v>
      </c>
      <c r="C68" s="15">
        <v>16434</v>
      </c>
      <c r="D68" s="16">
        <f t="shared" si="3"/>
        <v>0.3390369102908824</v>
      </c>
    </row>
    <row r="69" spans="1:4" ht="22.5" customHeight="1">
      <c r="A69" s="23" t="s">
        <v>143</v>
      </c>
      <c r="B69" s="15">
        <v>220</v>
      </c>
      <c r="C69" s="15">
        <v>170</v>
      </c>
      <c r="D69" s="16">
        <f t="shared" si="3"/>
        <v>-0.22727272727272727</v>
      </c>
    </row>
    <row r="70" spans="1:4" ht="22.5" customHeight="1">
      <c r="A70" s="23" t="s">
        <v>144</v>
      </c>
      <c r="B70" s="15">
        <v>951</v>
      </c>
      <c r="C70" s="15">
        <v>997</v>
      </c>
      <c r="D70" s="16">
        <f t="shared" si="3"/>
        <v>0.048370136698212406</v>
      </c>
    </row>
    <row r="71" spans="1:4" ht="22.5" customHeight="1">
      <c r="A71" s="23" t="s">
        <v>145</v>
      </c>
      <c r="B71" s="15">
        <v>2259</v>
      </c>
      <c r="C71" s="15">
        <v>2646</v>
      </c>
      <c r="D71" s="16">
        <f t="shared" si="3"/>
        <v>0.17131474103585656</v>
      </c>
    </row>
    <row r="72" spans="1:4" ht="22.5" customHeight="1">
      <c r="A72" s="23" t="s">
        <v>146</v>
      </c>
      <c r="B72" s="15">
        <v>260</v>
      </c>
      <c r="C72" s="15">
        <v>280</v>
      </c>
      <c r="D72" s="16">
        <f t="shared" si="3"/>
        <v>0.07692307692307693</v>
      </c>
    </row>
    <row r="73" spans="1:4" ht="22.5" customHeight="1">
      <c r="A73" s="23" t="s">
        <v>147</v>
      </c>
      <c r="B73" s="15">
        <v>636</v>
      </c>
      <c r="C73" s="15">
        <v>466</v>
      </c>
      <c r="D73" s="16">
        <f t="shared" si="3"/>
        <v>-0.2672955974842767</v>
      </c>
    </row>
    <row r="74" spans="1:4" ht="22.5" customHeight="1">
      <c r="A74" s="23" t="s">
        <v>148</v>
      </c>
      <c r="B74" s="15">
        <v>87</v>
      </c>
      <c r="C74" s="15">
        <v>238</v>
      </c>
      <c r="D74" s="16">
        <f t="shared" si="3"/>
        <v>1.735632183908046</v>
      </c>
    </row>
    <row r="75" spans="1:4" ht="22.5" customHeight="1">
      <c r="A75" s="23" t="s">
        <v>149</v>
      </c>
      <c r="B75" s="15">
        <v>107</v>
      </c>
      <c r="C75" s="15">
        <v>414</v>
      </c>
      <c r="D75" s="16">
        <f t="shared" si="3"/>
        <v>2.869158878504673</v>
      </c>
    </row>
    <row r="76" spans="1:4" ht="22.5" customHeight="1">
      <c r="A76" s="23" t="s">
        <v>150</v>
      </c>
      <c r="B76" s="15">
        <v>76</v>
      </c>
      <c r="C76" s="15">
        <v>62</v>
      </c>
      <c r="D76" s="16">
        <f t="shared" si="3"/>
        <v>-0.18421052631578946</v>
      </c>
    </row>
    <row r="77" spans="1:4" ht="22.5" customHeight="1">
      <c r="A77" s="23" t="s">
        <v>308</v>
      </c>
      <c r="B77" s="15">
        <v>9828</v>
      </c>
      <c r="C77" s="15">
        <v>10338</v>
      </c>
      <c r="D77" s="16">
        <f>SUM(C77-B77)/B77</f>
        <v>0.051892551892551896</v>
      </c>
    </row>
    <row r="78" spans="1:4" ht="22.5" customHeight="1">
      <c r="A78" s="23" t="s">
        <v>289</v>
      </c>
      <c r="B78" s="15"/>
      <c r="C78" s="15">
        <v>257</v>
      </c>
      <c r="D78" s="16"/>
    </row>
    <row r="79" spans="1:4" ht="22.5" customHeight="1">
      <c r="A79" s="23" t="s">
        <v>309</v>
      </c>
      <c r="B79" s="15">
        <v>111</v>
      </c>
      <c r="C79" s="15">
        <v>17</v>
      </c>
      <c r="D79" s="16">
        <f>SUM(C79-B79)/B79</f>
        <v>-0.8468468468468469</v>
      </c>
    </row>
    <row r="80" spans="1:4" ht="22.5" customHeight="1">
      <c r="A80" s="23" t="s">
        <v>151</v>
      </c>
      <c r="B80" s="15">
        <v>91</v>
      </c>
      <c r="C80" s="15">
        <v>92</v>
      </c>
      <c r="D80" s="16">
        <f t="shared" si="3"/>
        <v>0.01098901098901099</v>
      </c>
    </row>
    <row r="81" spans="1:4" ht="22.5" customHeight="1">
      <c r="A81" s="23" t="s">
        <v>290</v>
      </c>
      <c r="B81" s="15">
        <f>SUM(B82:B90)</f>
        <v>26067</v>
      </c>
      <c r="C81" s="15">
        <f>SUM(C82:C90)</f>
        <v>31457</v>
      </c>
      <c r="D81" s="16">
        <f t="shared" si="3"/>
        <v>0.20677484942647792</v>
      </c>
    </row>
    <row r="82" spans="1:4" ht="22.5" customHeight="1">
      <c r="A82" s="23" t="s">
        <v>291</v>
      </c>
      <c r="B82" s="15">
        <v>207</v>
      </c>
      <c r="C82" s="15">
        <v>917</v>
      </c>
      <c r="D82" s="16">
        <f t="shared" si="3"/>
        <v>3.429951690821256</v>
      </c>
    </row>
    <row r="83" spans="1:4" ht="22.5" customHeight="1">
      <c r="A83" s="23" t="s">
        <v>152</v>
      </c>
      <c r="B83" s="15">
        <v>1357</v>
      </c>
      <c r="C83" s="15">
        <v>2617</v>
      </c>
      <c r="D83" s="16">
        <f t="shared" si="3"/>
        <v>0.9285187914517318</v>
      </c>
    </row>
    <row r="84" spans="1:4" ht="22.5" customHeight="1">
      <c r="A84" s="23" t="s">
        <v>153</v>
      </c>
      <c r="B84" s="15">
        <v>1807</v>
      </c>
      <c r="C84" s="15">
        <v>2845</v>
      </c>
      <c r="D84" s="16">
        <f t="shared" si="3"/>
        <v>0.5744327614831212</v>
      </c>
    </row>
    <row r="85" spans="1:4" ht="22.5" customHeight="1">
      <c r="A85" s="23" t="s">
        <v>154</v>
      </c>
      <c r="B85" s="15">
        <v>2277</v>
      </c>
      <c r="C85" s="15">
        <v>3383</v>
      </c>
      <c r="D85" s="16">
        <f t="shared" si="3"/>
        <v>0.4857268335529205</v>
      </c>
    </row>
    <row r="86" spans="1:4" ht="22.5" customHeight="1">
      <c r="A86" s="23" t="s">
        <v>155</v>
      </c>
      <c r="B86" s="15">
        <v>18895</v>
      </c>
      <c r="C86" s="15">
        <v>20375</v>
      </c>
      <c r="D86" s="16">
        <f t="shared" si="3"/>
        <v>0.07832759989415189</v>
      </c>
    </row>
    <row r="87" spans="1:4" ht="22.5" customHeight="1">
      <c r="A87" s="23" t="s">
        <v>156</v>
      </c>
      <c r="B87" s="15">
        <v>43</v>
      </c>
      <c r="C87" s="15">
        <v>150</v>
      </c>
      <c r="D87" s="16">
        <f t="shared" si="3"/>
        <v>2.488372093023256</v>
      </c>
    </row>
    <row r="88" spans="1:4" ht="22.5" customHeight="1">
      <c r="A88" s="21" t="s">
        <v>292</v>
      </c>
      <c r="B88" s="15">
        <v>1248</v>
      </c>
      <c r="C88" s="15">
        <v>782</v>
      </c>
      <c r="D88" s="16">
        <f>SUM(C88-B88)/B88</f>
        <v>-0.3733974358974359</v>
      </c>
    </row>
    <row r="89" spans="1:4" ht="22.5" customHeight="1">
      <c r="A89" s="23" t="s">
        <v>157</v>
      </c>
      <c r="B89" s="15">
        <v>192</v>
      </c>
      <c r="C89" s="15">
        <v>381</v>
      </c>
      <c r="D89" s="16">
        <f t="shared" si="3"/>
        <v>0.984375</v>
      </c>
    </row>
    <row r="90" spans="1:4" ht="22.5" customHeight="1">
      <c r="A90" s="23" t="s">
        <v>293</v>
      </c>
      <c r="B90" s="15">
        <v>41</v>
      </c>
      <c r="C90" s="15">
        <v>7</v>
      </c>
      <c r="D90" s="16">
        <f t="shared" si="3"/>
        <v>-0.8292682926829268</v>
      </c>
    </row>
    <row r="91" spans="1:4" ht="22.5" customHeight="1">
      <c r="A91" s="23" t="s">
        <v>158</v>
      </c>
      <c r="B91" s="15">
        <f>SUM(B92:B100)</f>
        <v>3566</v>
      </c>
      <c r="C91" s="15">
        <f>SUM(C92:C100)</f>
        <v>4612</v>
      </c>
      <c r="D91" s="16">
        <f t="shared" si="3"/>
        <v>0.29332585530005606</v>
      </c>
    </row>
    <row r="92" spans="1:4" ht="22.5" customHeight="1">
      <c r="A92" s="23" t="s">
        <v>159</v>
      </c>
      <c r="B92" s="15">
        <v>224</v>
      </c>
      <c r="C92" s="15">
        <v>245</v>
      </c>
      <c r="D92" s="16">
        <f t="shared" si="3"/>
        <v>0.09375</v>
      </c>
    </row>
    <row r="93" spans="1:4" ht="22.5" customHeight="1">
      <c r="A93" s="23" t="s">
        <v>160</v>
      </c>
      <c r="B93" s="15">
        <v>10</v>
      </c>
      <c r="C93" s="15">
        <v>130</v>
      </c>
      <c r="D93" s="16">
        <f t="shared" si="3"/>
        <v>12</v>
      </c>
    </row>
    <row r="94" spans="1:4" ht="22.5" customHeight="1">
      <c r="A94" s="23" t="s">
        <v>161</v>
      </c>
      <c r="B94" s="15">
        <v>100</v>
      </c>
      <c r="C94" s="15">
        <v>600</v>
      </c>
      <c r="D94" s="16">
        <f t="shared" si="3"/>
        <v>5</v>
      </c>
    </row>
    <row r="95" spans="1:4" ht="22.5" customHeight="1">
      <c r="A95" s="23" t="s">
        <v>162</v>
      </c>
      <c r="B95" s="15">
        <v>25</v>
      </c>
      <c r="C95" s="15">
        <v>310</v>
      </c>
      <c r="D95" s="16">
        <f t="shared" si="3"/>
        <v>11.4</v>
      </c>
    </row>
    <row r="96" spans="1:4" ht="22.5" customHeight="1">
      <c r="A96" s="23" t="s">
        <v>163</v>
      </c>
      <c r="B96" s="15">
        <v>1134</v>
      </c>
      <c r="C96" s="15">
        <v>1119</v>
      </c>
      <c r="D96" s="16">
        <f t="shared" si="3"/>
        <v>-0.013227513227513227</v>
      </c>
    </row>
    <row r="97" spans="1:4" ht="22.5" customHeight="1">
      <c r="A97" s="23" t="s">
        <v>164</v>
      </c>
      <c r="B97" s="15">
        <v>579</v>
      </c>
      <c r="C97" s="15">
        <v>625</v>
      </c>
      <c r="D97" s="16">
        <f t="shared" si="3"/>
        <v>0.07944732297063903</v>
      </c>
    </row>
    <row r="98" spans="1:4" ht="22.5" customHeight="1">
      <c r="A98" s="23" t="s">
        <v>294</v>
      </c>
      <c r="B98" s="15"/>
      <c r="C98" s="15">
        <v>3</v>
      </c>
      <c r="D98" s="16"/>
    </row>
    <row r="99" spans="1:4" ht="22.5" customHeight="1">
      <c r="A99" s="23" t="s">
        <v>165</v>
      </c>
      <c r="B99" s="15">
        <v>282</v>
      </c>
      <c r="C99" s="15">
        <v>974</v>
      </c>
      <c r="D99" s="16">
        <f t="shared" si="3"/>
        <v>2.4539007092198584</v>
      </c>
    </row>
    <row r="100" spans="1:4" ht="22.5" customHeight="1">
      <c r="A100" s="23" t="s">
        <v>166</v>
      </c>
      <c r="B100" s="15">
        <v>1212</v>
      </c>
      <c r="C100" s="15">
        <v>606</v>
      </c>
      <c r="D100" s="16">
        <f t="shared" si="3"/>
        <v>-0.5</v>
      </c>
    </row>
    <row r="101" spans="1:4" ht="22.5" customHeight="1">
      <c r="A101" s="23" t="s">
        <v>167</v>
      </c>
      <c r="B101" s="15">
        <f>SUM(B102:B106)</f>
        <v>17277</v>
      </c>
      <c r="C101" s="15">
        <f>SUM(C102:C106)</f>
        <v>3204</v>
      </c>
      <c r="D101" s="16">
        <f t="shared" si="3"/>
        <v>-0.8145511373502344</v>
      </c>
    </row>
    <row r="102" spans="1:4" ht="22.5" customHeight="1">
      <c r="A102" s="23" t="s">
        <v>168</v>
      </c>
      <c r="B102" s="15">
        <v>1305</v>
      </c>
      <c r="C102" s="15">
        <v>1803</v>
      </c>
      <c r="D102" s="16">
        <f t="shared" si="3"/>
        <v>0.3816091954022989</v>
      </c>
    </row>
    <row r="103" spans="1:4" ht="22.5" customHeight="1">
      <c r="A103" s="23" t="s">
        <v>169</v>
      </c>
      <c r="B103" s="15">
        <v>155</v>
      </c>
      <c r="C103" s="15">
        <v>233</v>
      </c>
      <c r="D103" s="16">
        <f t="shared" si="3"/>
        <v>0.5032258064516129</v>
      </c>
    </row>
    <row r="104" spans="1:4" ht="22.5" customHeight="1">
      <c r="A104" s="23" t="s">
        <v>170</v>
      </c>
      <c r="B104" s="15">
        <v>15698</v>
      </c>
      <c r="C104" s="15">
        <v>826</v>
      </c>
      <c r="D104" s="16">
        <f t="shared" si="3"/>
        <v>-0.9473818320805198</v>
      </c>
    </row>
    <row r="105" spans="1:4" ht="22.5" customHeight="1">
      <c r="A105" s="23" t="s">
        <v>171</v>
      </c>
      <c r="B105" s="15">
        <v>100</v>
      </c>
      <c r="C105" s="15">
        <v>333</v>
      </c>
      <c r="D105" s="16">
        <f t="shared" si="3"/>
        <v>2.33</v>
      </c>
    </row>
    <row r="106" spans="1:4" ht="22.5" customHeight="1">
      <c r="A106" s="23" t="s">
        <v>172</v>
      </c>
      <c r="B106" s="15">
        <v>19</v>
      </c>
      <c r="C106" s="15">
        <v>9</v>
      </c>
      <c r="D106" s="16">
        <f t="shared" si="3"/>
        <v>-0.5263157894736842</v>
      </c>
    </row>
    <row r="107" spans="1:4" ht="22.5" customHeight="1">
      <c r="A107" s="23" t="s">
        <v>173</v>
      </c>
      <c r="B107" s="15">
        <f>SUM(B108:B115)</f>
        <v>27976</v>
      </c>
      <c r="C107" s="15">
        <f>SUM(C108:C115)</f>
        <v>42545</v>
      </c>
      <c r="D107" s="16">
        <f t="shared" si="3"/>
        <v>0.5207678009722619</v>
      </c>
    </row>
    <row r="108" spans="1:4" ht="22.5" customHeight="1">
      <c r="A108" s="23" t="s">
        <v>174</v>
      </c>
      <c r="B108" s="15">
        <v>8229</v>
      </c>
      <c r="C108" s="15">
        <v>13928</v>
      </c>
      <c r="D108" s="16">
        <f t="shared" si="3"/>
        <v>0.6925507352047636</v>
      </c>
    </row>
    <row r="109" spans="1:4" ht="22.5" customHeight="1">
      <c r="A109" s="23" t="s">
        <v>175</v>
      </c>
      <c r="B109" s="15">
        <v>5293</v>
      </c>
      <c r="C109" s="15">
        <v>6749</v>
      </c>
      <c r="D109" s="16">
        <f t="shared" si="3"/>
        <v>0.27508029472888723</v>
      </c>
    </row>
    <row r="110" spans="1:4" ht="22.5" customHeight="1">
      <c r="A110" s="23" t="s">
        <v>176</v>
      </c>
      <c r="B110" s="15">
        <v>6832</v>
      </c>
      <c r="C110" s="15">
        <v>11611</v>
      </c>
      <c r="D110" s="16">
        <f t="shared" si="3"/>
        <v>0.6995023419203747</v>
      </c>
    </row>
    <row r="111" spans="1:4" ht="22.5" customHeight="1">
      <c r="A111" s="23" t="s">
        <v>177</v>
      </c>
      <c r="B111" s="15">
        <v>2207</v>
      </c>
      <c r="C111" s="15">
        <v>3456</v>
      </c>
      <c r="D111" s="16">
        <f t="shared" si="3"/>
        <v>0.5659265971907567</v>
      </c>
    </row>
    <row r="112" spans="1:4" ht="22.5" customHeight="1">
      <c r="A112" s="23" t="s">
        <v>178</v>
      </c>
      <c r="B112" s="15">
        <v>1083</v>
      </c>
      <c r="C112" s="15">
        <v>1461</v>
      </c>
      <c r="D112" s="16">
        <f t="shared" si="3"/>
        <v>0.3490304709141274</v>
      </c>
    </row>
    <row r="113" spans="1:4" ht="22.5" customHeight="1">
      <c r="A113" s="23" t="s">
        <v>179</v>
      </c>
      <c r="B113" s="15">
        <v>3681</v>
      </c>
      <c r="C113" s="15">
        <v>3036</v>
      </c>
      <c r="D113" s="16">
        <f t="shared" si="3"/>
        <v>-0.1752241238793806</v>
      </c>
    </row>
    <row r="114" spans="1:4" ht="22.5" customHeight="1">
      <c r="A114" s="23" t="s">
        <v>180</v>
      </c>
      <c r="B114" s="15">
        <v>435</v>
      </c>
      <c r="C114" s="15">
        <v>1543</v>
      </c>
      <c r="D114" s="16">
        <f t="shared" si="3"/>
        <v>2.547126436781609</v>
      </c>
    </row>
    <row r="115" spans="1:4" ht="22.5" customHeight="1">
      <c r="A115" s="23" t="s">
        <v>181</v>
      </c>
      <c r="B115" s="15">
        <v>216</v>
      </c>
      <c r="C115" s="15">
        <v>761</v>
      </c>
      <c r="D115" s="16">
        <f t="shared" si="3"/>
        <v>2.5231481481481484</v>
      </c>
    </row>
    <row r="116" spans="1:4" ht="22.5" customHeight="1">
      <c r="A116" s="23" t="s">
        <v>182</v>
      </c>
      <c r="B116" s="15">
        <f>SUM(B117:B120)</f>
        <v>6358</v>
      </c>
      <c r="C116" s="15">
        <f>SUM(C117:C120)</f>
        <v>4709</v>
      </c>
      <c r="D116" s="16">
        <f t="shared" si="3"/>
        <v>-0.25935828877005346</v>
      </c>
    </row>
    <row r="117" spans="1:4" ht="22.5" customHeight="1">
      <c r="A117" s="23" t="s">
        <v>183</v>
      </c>
      <c r="B117" s="15">
        <v>1541</v>
      </c>
      <c r="C117" s="15">
        <v>1422</v>
      </c>
      <c r="D117" s="16">
        <f t="shared" si="3"/>
        <v>-0.07722258273848151</v>
      </c>
    </row>
    <row r="118" spans="1:4" ht="22.5" customHeight="1">
      <c r="A118" s="23" t="s">
        <v>184</v>
      </c>
      <c r="B118" s="15"/>
      <c r="C118" s="15"/>
      <c r="D118" s="16"/>
    </row>
    <row r="119" spans="1:4" ht="22.5" customHeight="1">
      <c r="A119" s="23" t="s">
        <v>185</v>
      </c>
      <c r="B119" s="15">
        <v>383</v>
      </c>
      <c r="C119" s="15">
        <v>1145</v>
      </c>
      <c r="D119" s="16">
        <f t="shared" si="3"/>
        <v>1.989556135770235</v>
      </c>
    </row>
    <row r="120" spans="1:4" ht="22.5" customHeight="1">
      <c r="A120" s="23" t="s">
        <v>186</v>
      </c>
      <c r="B120" s="15">
        <v>4434</v>
      </c>
      <c r="C120" s="15">
        <v>2142</v>
      </c>
      <c r="D120" s="16">
        <f t="shared" si="3"/>
        <v>-0.516914749661705</v>
      </c>
    </row>
    <row r="121" spans="1:4" ht="22.5" customHeight="1">
      <c r="A121" s="23" t="s">
        <v>262</v>
      </c>
      <c r="B121" s="15">
        <f>SUM(B122:B128)</f>
        <v>4069</v>
      </c>
      <c r="C121" s="15">
        <f>SUM(C122:C128)</f>
        <v>5482</v>
      </c>
      <c r="D121" s="16">
        <f t="shared" si="3"/>
        <v>0.3472597689850086</v>
      </c>
    </row>
    <row r="122" spans="1:4" ht="22.5" customHeight="1">
      <c r="A122" s="23" t="s">
        <v>295</v>
      </c>
      <c r="B122" s="15"/>
      <c r="C122" s="15">
        <v>200</v>
      </c>
      <c r="D122" s="16"/>
    </row>
    <row r="123" spans="1:4" ht="22.5" customHeight="1">
      <c r="A123" s="23" t="s">
        <v>187</v>
      </c>
      <c r="B123" s="15">
        <v>479</v>
      </c>
      <c r="C123" s="15">
        <v>412</v>
      </c>
      <c r="D123" s="16">
        <f aca="true" t="shared" si="4" ref="D123:D157">SUM(C123-B123)/B123</f>
        <v>-0.13987473903966596</v>
      </c>
    </row>
    <row r="124" spans="1:4" ht="22.5" customHeight="1">
      <c r="A124" s="23" t="s">
        <v>188</v>
      </c>
      <c r="B124" s="15">
        <v>2384</v>
      </c>
      <c r="C124" s="15">
        <v>2753</v>
      </c>
      <c r="D124" s="16">
        <f t="shared" si="4"/>
        <v>0.15478187919463088</v>
      </c>
    </row>
    <row r="125" spans="1:4" ht="22.5" customHeight="1">
      <c r="A125" s="23" t="s">
        <v>189</v>
      </c>
      <c r="B125" s="15">
        <v>109</v>
      </c>
      <c r="C125" s="15">
        <v>639</v>
      </c>
      <c r="D125" s="16">
        <f t="shared" si="4"/>
        <v>4.862385321100917</v>
      </c>
    </row>
    <row r="126" spans="1:4" ht="22.5" customHeight="1">
      <c r="A126" s="23" t="s">
        <v>190</v>
      </c>
      <c r="B126" s="15"/>
      <c r="C126" s="15"/>
      <c r="D126" s="16"/>
    </row>
    <row r="127" spans="1:4" ht="22.5" customHeight="1">
      <c r="A127" s="23" t="s">
        <v>191</v>
      </c>
      <c r="B127" s="15">
        <v>807</v>
      </c>
      <c r="C127" s="15">
        <v>571</v>
      </c>
      <c r="D127" s="16">
        <f t="shared" si="4"/>
        <v>-0.29244114002478316</v>
      </c>
    </row>
    <row r="128" spans="1:4" ht="22.5" customHeight="1">
      <c r="A128" s="23" t="s">
        <v>192</v>
      </c>
      <c r="B128" s="15">
        <v>290</v>
      </c>
      <c r="C128" s="15">
        <v>907</v>
      </c>
      <c r="D128" s="16">
        <f t="shared" si="4"/>
        <v>2.127586206896552</v>
      </c>
    </row>
    <row r="129" spans="1:4" ht="22.5" customHeight="1">
      <c r="A129" s="23" t="s">
        <v>193</v>
      </c>
      <c r="B129" s="15">
        <f>SUM(B130:B132)</f>
        <v>842</v>
      </c>
      <c r="C129" s="15">
        <f>SUM(C130:C132)</f>
        <v>1319</v>
      </c>
      <c r="D129" s="16">
        <f t="shared" si="4"/>
        <v>0.5665083135391924</v>
      </c>
    </row>
    <row r="130" spans="1:4" ht="22.5" customHeight="1">
      <c r="A130" s="23" t="s">
        <v>194</v>
      </c>
      <c r="B130" s="15">
        <v>188</v>
      </c>
      <c r="C130" s="15">
        <v>876</v>
      </c>
      <c r="D130" s="16">
        <f t="shared" si="4"/>
        <v>3.6595744680851063</v>
      </c>
    </row>
    <row r="131" spans="1:4" ht="22.5" customHeight="1">
      <c r="A131" s="23" t="s">
        <v>195</v>
      </c>
      <c r="B131" s="15">
        <v>631</v>
      </c>
      <c r="C131" s="15">
        <v>434</v>
      </c>
      <c r="D131" s="16">
        <f t="shared" si="4"/>
        <v>-0.312202852614897</v>
      </c>
    </row>
    <row r="132" spans="1:4" ht="22.5" customHeight="1">
      <c r="A132" s="23" t="s">
        <v>196</v>
      </c>
      <c r="B132" s="15">
        <v>23</v>
      </c>
      <c r="C132" s="15">
        <v>9</v>
      </c>
      <c r="D132" s="16">
        <f t="shared" si="4"/>
        <v>-0.6086956521739131</v>
      </c>
    </row>
    <row r="133" spans="1:4" ht="22.5" customHeight="1">
      <c r="A133" s="23" t="s">
        <v>197</v>
      </c>
      <c r="B133" s="15">
        <f>SUM(B134:B135)</f>
        <v>99</v>
      </c>
      <c r="C133" s="15">
        <f>SUM(C134:C135)</f>
        <v>201</v>
      </c>
      <c r="D133" s="16">
        <f t="shared" si="4"/>
        <v>1.0303030303030303</v>
      </c>
    </row>
    <row r="134" spans="1:4" ht="22.5" customHeight="1">
      <c r="A134" s="23" t="s">
        <v>198</v>
      </c>
      <c r="B134" s="15"/>
      <c r="C134" s="15"/>
      <c r="D134" s="16"/>
    </row>
    <row r="135" spans="1:4" ht="22.5" customHeight="1">
      <c r="A135" s="23" t="s">
        <v>199</v>
      </c>
      <c r="B135" s="15">
        <v>99</v>
      </c>
      <c r="C135" s="15">
        <v>201</v>
      </c>
      <c r="D135" s="16">
        <f t="shared" si="4"/>
        <v>1.0303030303030303</v>
      </c>
    </row>
    <row r="136" spans="1:4" ht="22.5" customHeight="1">
      <c r="A136" s="23" t="s">
        <v>263</v>
      </c>
      <c r="B136" s="15">
        <f>SUM(B137:B140)</f>
        <v>2838</v>
      </c>
      <c r="C136" s="15">
        <f>SUM(C137:C140)</f>
        <v>6676</v>
      </c>
      <c r="D136" s="16">
        <f t="shared" si="4"/>
        <v>1.3523608174770965</v>
      </c>
    </row>
    <row r="137" spans="1:4" ht="22.5" customHeight="1">
      <c r="A137" s="23" t="s">
        <v>200</v>
      </c>
      <c r="B137" s="15">
        <v>2355</v>
      </c>
      <c r="C137" s="15">
        <v>6382</v>
      </c>
      <c r="D137" s="16">
        <f t="shared" si="4"/>
        <v>1.7099787685774948</v>
      </c>
    </row>
    <row r="138" spans="1:4" ht="22.5" customHeight="1">
      <c r="A138" s="23" t="s">
        <v>201</v>
      </c>
      <c r="B138" s="15">
        <v>163</v>
      </c>
      <c r="C138" s="15"/>
      <c r="D138" s="16"/>
    </row>
    <row r="139" spans="1:4" ht="22.5" customHeight="1">
      <c r="A139" s="23" t="s">
        <v>202</v>
      </c>
      <c r="B139" s="15">
        <v>86</v>
      </c>
      <c r="C139" s="15">
        <v>91</v>
      </c>
      <c r="D139" s="16">
        <f t="shared" si="4"/>
        <v>0.05813953488372093</v>
      </c>
    </row>
    <row r="140" spans="1:4" ht="22.5" customHeight="1">
      <c r="A140" s="23" t="s">
        <v>203</v>
      </c>
      <c r="B140" s="15">
        <v>234</v>
      </c>
      <c r="C140" s="15">
        <v>203</v>
      </c>
      <c r="D140" s="16">
        <f t="shared" si="4"/>
        <v>-0.13247863247863248</v>
      </c>
    </row>
    <row r="141" spans="1:4" ht="22.5" customHeight="1">
      <c r="A141" s="23" t="s">
        <v>204</v>
      </c>
      <c r="B141" s="15">
        <f>SUM(B142:B143)</f>
        <v>10669</v>
      </c>
      <c r="C141" s="15">
        <f>SUM(C142:C143)</f>
        <v>12094</v>
      </c>
      <c r="D141" s="16">
        <f t="shared" si="4"/>
        <v>0.1335645327584591</v>
      </c>
    </row>
    <row r="142" spans="1:4" ht="22.5" customHeight="1">
      <c r="A142" s="23" t="s">
        <v>205</v>
      </c>
      <c r="B142" s="15">
        <v>6847</v>
      </c>
      <c r="C142" s="15">
        <v>6761</v>
      </c>
      <c r="D142" s="16">
        <f t="shared" si="4"/>
        <v>-0.012560245362932671</v>
      </c>
    </row>
    <row r="143" spans="1:4" ht="22.5" customHeight="1">
      <c r="A143" s="23" t="s">
        <v>206</v>
      </c>
      <c r="B143" s="15">
        <v>3822</v>
      </c>
      <c r="C143" s="15">
        <v>5333</v>
      </c>
      <c r="D143" s="16">
        <f t="shared" si="4"/>
        <v>0.3953427524856096</v>
      </c>
    </row>
    <row r="144" spans="1:4" ht="22.5" customHeight="1">
      <c r="A144" s="23" t="s">
        <v>207</v>
      </c>
      <c r="B144" s="15">
        <f>SUM(B145:B147)</f>
        <v>295</v>
      </c>
      <c r="C144" s="15">
        <f>SUM(C145:C147)</f>
        <v>306</v>
      </c>
      <c r="D144" s="16">
        <f t="shared" si="4"/>
        <v>0.03728813559322034</v>
      </c>
    </row>
    <row r="145" spans="1:4" ht="22.5" customHeight="1">
      <c r="A145" s="23" t="s">
        <v>208</v>
      </c>
      <c r="B145" s="15">
        <v>272</v>
      </c>
      <c r="C145" s="15">
        <v>300</v>
      </c>
      <c r="D145" s="16">
        <f t="shared" si="4"/>
        <v>0.10294117647058823</v>
      </c>
    </row>
    <row r="146" spans="1:4" ht="22.5" customHeight="1">
      <c r="A146" s="23" t="s">
        <v>209</v>
      </c>
      <c r="B146" s="15">
        <v>15</v>
      </c>
      <c r="C146" s="15"/>
      <c r="D146" s="16"/>
    </row>
    <row r="147" spans="1:4" ht="22.5" customHeight="1">
      <c r="A147" s="23" t="s">
        <v>210</v>
      </c>
      <c r="B147" s="15">
        <v>8</v>
      </c>
      <c r="C147" s="15">
        <v>6</v>
      </c>
      <c r="D147" s="16">
        <f t="shared" si="4"/>
        <v>-0.25</v>
      </c>
    </row>
    <row r="148" spans="1:4" ht="22.5" customHeight="1">
      <c r="A148" s="23" t="s">
        <v>211</v>
      </c>
      <c r="B148" s="17"/>
      <c r="C148" s="17"/>
      <c r="D148" s="14"/>
    </row>
    <row r="149" spans="1:4" ht="22.5" customHeight="1">
      <c r="A149" s="23" t="s">
        <v>264</v>
      </c>
      <c r="B149" s="15"/>
      <c r="C149" s="17"/>
      <c r="D149" s="14"/>
    </row>
    <row r="150" spans="1:4" ht="22.5" customHeight="1">
      <c r="A150" s="23" t="s">
        <v>212</v>
      </c>
      <c r="B150" s="17"/>
      <c r="C150" s="15">
        <v>22</v>
      </c>
      <c r="D150" s="14"/>
    </row>
    <row r="151" spans="1:4" ht="22.5" customHeight="1">
      <c r="A151" s="24" t="s">
        <v>10</v>
      </c>
      <c r="B151" s="17">
        <f>SUM(B7,B33:B34,B40,B49,B57,B64,B81,B91,B101,B107,B116,B121,B129,B133,B136,B141,B144,B148:B150)</f>
        <v>217460</v>
      </c>
      <c r="C151" s="17">
        <f>SUM(C7,C33:C34,C40,C49,C57,C64,C81,C91,C101,C107,C116,C121,C129,C133,C136,C141,C144,C148:C150)</f>
        <v>241718</v>
      </c>
      <c r="D151" s="14">
        <f t="shared" si="4"/>
        <v>0.11155154971029155</v>
      </c>
    </row>
    <row r="152" spans="1:4" ht="22.5" customHeight="1">
      <c r="A152" s="23" t="s">
        <v>213</v>
      </c>
      <c r="B152" s="15">
        <f>SUM(B153:B156)</f>
        <v>9486</v>
      </c>
      <c r="C152" s="15">
        <f>SUM(C153:C156)</f>
        <v>10839</v>
      </c>
      <c r="D152" s="16">
        <f t="shared" si="4"/>
        <v>0.14263124604680583</v>
      </c>
    </row>
    <row r="153" spans="1:4" ht="22.5" customHeight="1">
      <c r="A153" s="23" t="s">
        <v>274</v>
      </c>
      <c r="B153" s="15">
        <v>4355</v>
      </c>
      <c r="C153" s="15">
        <v>5606</v>
      </c>
      <c r="D153" s="16">
        <f t="shared" si="4"/>
        <v>0.287256027554535</v>
      </c>
    </row>
    <row r="154" spans="1:4" ht="22.5" customHeight="1">
      <c r="A154" s="23" t="s">
        <v>275</v>
      </c>
      <c r="B154" s="15">
        <v>1743</v>
      </c>
      <c r="C154" s="15">
        <v>1718</v>
      </c>
      <c r="D154" s="16">
        <f t="shared" si="4"/>
        <v>-0.01434308663224326</v>
      </c>
    </row>
    <row r="155" spans="1:4" ht="22.5" customHeight="1">
      <c r="A155" s="23" t="s">
        <v>214</v>
      </c>
      <c r="B155" s="15">
        <v>3388</v>
      </c>
      <c r="C155" s="15">
        <v>3515</v>
      </c>
      <c r="D155" s="16">
        <f t="shared" si="4"/>
        <v>0.03748524203069658</v>
      </c>
    </row>
    <row r="156" spans="1:4" ht="22.5" customHeight="1">
      <c r="A156" s="23" t="s">
        <v>215</v>
      </c>
      <c r="B156" s="15"/>
      <c r="C156" s="15"/>
      <c r="D156" s="16"/>
    </row>
    <row r="157" spans="1:4" ht="22.5" customHeight="1">
      <c r="A157" s="24" t="s">
        <v>52</v>
      </c>
      <c r="B157" s="17">
        <f>SUM(B151,B152)</f>
        <v>226946</v>
      </c>
      <c r="C157" s="17">
        <f>SUM(C151,C152)</f>
        <v>252557</v>
      </c>
      <c r="D157" s="14">
        <f t="shared" si="4"/>
        <v>0.11285063407154125</v>
      </c>
    </row>
    <row r="158" ht="15.75">
      <c r="D158" s="74"/>
    </row>
    <row r="159" ht="15.75">
      <c r="D159" s="74"/>
    </row>
    <row r="160" ht="15.75">
      <c r="D160" s="74"/>
    </row>
    <row r="161" ht="15.75">
      <c r="D161" s="74"/>
    </row>
    <row r="162" ht="15.75">
      <c r="D162" s="74"/>
    </row>
    <row r="163" ht="15.75">
      <c r="D163" s="74"/>
    </row>
    <row r="164" ht="15.75">
      <c r="D164" s="74"/>
    </row>
    <row r="165" ht="15.75">
      <c r="D165" s="74"/>
    </row>
    <row r="166" ht="15.75">
      <c r="D166" s="74"/>
    </row>
    <row r="167" ht="15.75">
      <c r="D167" s="74"/>
    </row>
    <row r="168" ht="15.75">
      <c r="D168" s="74"/>
    </row>
    <row r="169" ht="15.75">
      <c r="D169" s="74"/>
    </row>
    <row r="170" ht="15.75">
      <c r="D170" s="74"/>
    </row>
    <row r="171" ht="15.75">
      <c r="D171" s="74"/>
    </row>
    <row r="172" ht="15.75">
      <c r="D172" s="74"/>
    </row>
    <row r="173" ht="15.75">
      <c r="D173" s="74"/>
    </row>
    <row r="174" ht="15.75">
      <c r="D174" s="74"/>
    </row>
    <row r="175" ht="15.75">
      <c r="D175" s="74"/>
    </row>
    <row r="176" ht="15.75">
      <c r="D176" s="74"/>
    </row>
    <row r="177" ht="15.75">
      <c r="D177" s="74"/>
    </row>
    <row r="178" ht="15.75">
      <c r="D178" s="74"/>
    </row>
    <row r="179" ht="15.75">
      <c r="D179" s="74"/>
    </row>
    <row r="180" ht="15.75">
      <c r="D180" s="74"/>
    </row>
    <row r="181" ht="15.75">
      <c r="D181" s="74"/>
    </row>
    <row r="182" ht="15.75">
      <c r="D182" s="74"/>
    </row>
    <row r="183" ht="15.75">
      <c r="D183" s="74"/>
    </row>
    <row r="184" ht="15.75">
      <c r="D184" s="74"/>
    </row>
    <row r="185" ht="15.75">
      <c r="D185" s="74"/>
    </row>
    <row r="186" ht="15.75">
      <c r="D186" s="74"/>
    </row>
    <row r="187" ht="15.75">
      <c r="D187" s="74"/>
    </row>
    <row r="188" ht="15.75">
      <c r="D188" s="74"/>
    </row>
    <row r="189" ht="15.75">
      <c r="D189" s="74"/>
    </row>
    <row r="190" ht="15.75">
      <c r="D190" s="74"/>
    </row>
    <row r="191" ht="15.75">
      <c r="D191" s="74"/>
    </row>
    <row r="192" ht="15.75">
      <c r="D192" s="74"/>
    </row>
    <row r="193" ht="15.75">
      <c r="D193" s="74"/>
    </row>
    <row r="194" ht="15.75">
      <c r="D194" s="74"/>
    </row>
    <row r="195" ht="15.75">
      <c r="D195" s="74"/>
    </row>
    <row r="196" ht="15.75">
      <c r="D196" s="74"/>
    </row>
    <row r="197" ht="15.75">
      <c r="D197" s="74"/>
    </row>
    <row r="198" ht="15.75">
      <c r="D198" s="74"/>
    </row>
    <row r="199" ht="15.75">
      <c r="D199" s="74"/>
    </row>
    <row r="200" ht="15.75">
      <c r="D200" s="74"/>
    </row>
    <row r="201" ht="15.75">
      <c r="D201" s="74"/>
    </row>
    <row r="202" ht="15.75">
      <c r="D202" s="74"/>
    </row>
    <row r="203" ht="15.75">
      <c r="D203" s="74"/>
    </row>
    <row r="204" ht="15.75">
      <c r="D204" s="74"/>
    </row>
    <row r="205" ht="15.75">
      <c r="D205" s="74"/>
    </row>
    <row r="206" ht="15.75">
      <c r="D206" s="74"/>
    </row>
    <row r="207" ht="15.75">
      <c r="D207" s="74"/>
    </row>
    <row r="208" ht="15.75">
      <c r="D208" s="74"/>
    </row>
    <row r="209" ht="15.75">
      <c r="D209" s="74"/>
    </row>
    <row r="210" ht="15.75">
      <c r="D210" s="74"/>
    </row>
    <row r="211" ht="15.75">
      <c r="D211" s="74"/>
    </row>
    <row r="212" ht="15.75">
      <c r="D212" s="74"/>
    </row>
    <row r="213" ht="15.75">
      <c r="D213" s="74"/>
    </row>
    <row r="214" ht="15.75">
      <c r="D214" s="74"/>
    </row>
    <row r="215" ht="15.75">
      <c r="D215" s="74"/>
    </row>
    <row r="216" ht="15.75">
      <c r="D216" s="74"/>
    </row>
    <row r="217" ht="15.75">
      <c r="D217" s="74"/>
    </row>
    <row r="218" ht="15.75">
      <c r="D218" s="74"/>
    </row>
    <row r="219" ht="15.75">
      <c r="D219" s="74"/>
    </row>
    <row r="220" ht="15.75">
      <c r="D220" s="74"/>
    </row>
    <row r="221" ht="15.75">
      <c r="D221" s="74"/>
    </row>
    <row r="222" ht="15.75">
      <c r="D222" s="74"/>
    </row>
    <row r="223" ht="15.75">
      <c r="D223" s="74"/>
    </row>
    <row r="224" ht="15.75">
      <c r="D224" s="74"/>
    </row>
    <row r="225" ht="15.75">
      <c r="D225" s="74"/>
    </row>
    <row r="226" ht="15.75">
      <c r="D226" s="74"/>
    </row>
    <row r="227" ht="15.75">
      <c r="D227" s="74"/>
    </row>
    <row r="228" ht="15.75">
      <c r="D228" s="74"/>
    </row>
    <row r="229" ht="15.75">
      <c r="D229" s="74"/>
    </row>
    <row r="230" ht="15.75">
      <c r="D230" s="74"/>
    </row>
    <row r="231" ht="15.75">
      <c r="D231" s="74"/>
    </row>
    <row r="232" ht="15.75">
      <c r="D232" s="74"/>
    </row>
    <row r="233" ht="15.75">
      <c r="D233" s="74"/>
    </row>
    <row r="234" ht="15.75">
      <c r="D234" s="74"/>
    </row>
    <row r="235" ht="15.75">
      <c r="D235" s="74"/>
    </row>
    <row r="236" ht="15.75">
      <c r="D236" s="74"/>
    </row>
    <row r="237" ht="15.75">
      <c r="D237" s="74"/>
    </row>
    <row r="238" ht="15.75">
      <c r="D238" s="74"/>
    </row>
    <row r="239" ht="15.75">
      <c r="D239" s="74"/>
    </row>
    <row r="240" ht="15.75">
      <c r="D240" s="74"/>
    </row>
    <row r="241" ht="15.75">
      <c r="D241" s="74"/>
    </row>
    <row r="242" ht="15.75">
      <c r="D242" s="74"/>
    </row>
    <row r="243" ht="15.75">
      <c r="D243" s="74"/>
    </row>
    <row r="244" ht="15.75">
      <c r="D244" s="74"/>
    </row>
    <row r="245" ht="15.75">
      <c r="D245" s="74"/>
    </row>
    <row r="246" ht="15.75">
      <c r="D246" s="74"/>
    </row>
    <row r="247" ht="15.75">
      <c r="D247" s="74"/>
    </row>
    <row r="248" ht="15.75">
      <c r="D248" s="74"/>
    </row>
    <row r="249" ht="15.75">
      <c r="D249" s="74"/>
    </row>
    <row r="250" ht="15.75">
      <c r="D250" s="74"/>
    </row>
    <row r="251" ht="15.75">
      <c r="D251" s="74"/>
    </row>
    <row r="252" ht="15.75">
      <c r="D252" s="74"/>
    </row>
    <row r="253" ht="15.75">
      <c r="D253" s="74"/>
    </row>
    <row r="254" ht="15.75">
      <c r="D254" s="74"/>
    </row>
    <row r="255" ht="15.75">
      <c r="D255" s="74"/>
    </row>
    <row r="256" ht="15.75">
      <c r="D256" s="74"/>
    </row>
    <row r="257" ht="15.75">
      <c r="D257" s="74"/>
    </row>
    <row r="258" ht="15.75">
      <c r="D258" s="74"/>
    </row>
    <row r="259" ht="15.75">
      <c r="D259" s="74"/>
    </row>
    <row r="260" ht="15.75">
      <c r="D260" s="74"/>
    </row>
    <row r="261" ht="15.75">
      <c r="D261" s="74"/>
    </row>
  </sheetData>
  <sheetProtection insertHyperlinks="0" selectLockedCells="1" sort="0" autoFilter="0" pivotTables="0"/>
  <mergeCells count="3">
    <mergeCell ref="A2:D2"/>
    <mergeCell ref="A5:A6"/>
    <mergeCell ref="C5:D5"/>
  </mergeCells>
  <printOptions horizontalCentered="1"/>
  <pageMargins left="0.6692913385826772" right="0.6692913385826772" top="0.8661417322834646" bottom="0.8661417322834646" header="0.5118110236220472" footer="0.5905511811023623"/>
  <pageSetup horizontalDpi="600" verticalDpi="600" orientation="portrait" paperSize="9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94"/>
  <sheetViews>
    <sheetView workbookViewId="0" topLeftCell="A1">
      <pane ySplit="6" topLeftCell="BM41" activePane="bottomLeft" state="frozen"/>
      <selection pane="topLeft" activeCell="R24" sqref="R24"/>
      <selection pane="bottomLeft" activeCell="R24" sqref="R24"/>
    </sheetView>
  </sheetViews>
  <sheetFormatPr defaultColWidth="9.00390625" defaultRowHeight="14.25"/>
  <cols>
    <col min="1" max="1" width="42.00390625" style="2" customWidth="1"/>
    <col min="2" max="3" width="12.625" style="2" customWidth="1"/>
    <col min="4" max="4" width="12.625" style="77" customWidth="1"/>
    <col min="5" max="16384" width="9.00390625" style="2" customWidth="1"/>
  </cols>
  <sheetData>
    <row r="2" spans="1:4" ht="21">
      <c r="A2" s="145" t="s">
        <v>276</v>
      </c>
      <c r="B2" s="145"/>
      <c r="C2" s="145"/>
      <c r="D2" s="145"/>
    </row>
    <row r="3" ht="13.5" customHeight="1"/>
    <row r="4" spans="1:4" ht="18" customHeight="1">
      <c r="A4" s="1" t="s">
        <v>7</v>
      </c>
      <c r="D4" s="75" t="s">
        <v>9</v>
      </c>
    </row>
    <row r="5" spans="1:4" ht="18" customHeight="1">
      <c r="A5" s="146" t="s">
        <v>4</v>
      </c>
      <c r="B5" s="25" t="s">
        <v>269</v>
      </c>
      <c r="C5" s="148" t="s">
        <v>270</v>
      </c>
      <c r="D5" s="149"/>
    </row>
    <row r="6" spans="1:4" ht="18" customHeight="1">
      <c r="A6" s="147"/>
      <c r="B6" s="26" t="s">
        <v>5</v>
      </c>
      <c r="C6" s="27" t="s">
        <v>280</v>
      </c>
      <c r="D6" s="76" t="s">
        <v>55</v>
      </c>
    </row>
    <row r="7" spans="1:4" ht="25.5" customHeight="1">
      <c r="A7" s="28" t="s">
        <v>216</v>
      </c>
      <c r="B7" s="29">
        <v>72</v>
      </c>
      <c r="C7" s="29"/>
      <c r="D7" s="30"/>
    </row>
    <row r="8" spans="1:4" ht="25.5" customHeight="1">
      <c r="A8" s="28" t="s">
        <v>217</v>
      </c>
      <c r="B8" s="29">
        <v>93</v>
      </c>
      <c r="C8" s="29"/>
      <c r="D8" s="30"/>
    </row>
    <row r="9" spans="1:4" ht="25.5" customHeight="1">
      <c r="A9" s="28" t="s">
        <v>218</v>
      </c>
      <c r="B9" s="29"/>
      <c r="C9" s="29"/>
      <c r="D9" s="30"/>
    </row>
    <row r="10" spans="1:4" ht="25.5" customHeight="1">
      <c r="A10" s="28" t="s">
        <v>219</v>
      </c>
      <c r="B10" s="29">
        <v>128</v>
      </c>
      <c r="C10" s="29"/>
      <c r="D10" s="30"/>
    </row>
    <row r="11" spans="1:4" ht="25.5" customHeight="1">
      <c r="A11" s="28" t="s">
        <v>220</v>
      </c>
      <c r="B11" s="29">
        <v>58</v>
      </c>
      <c r="C11" s="29"/>
      <c r="D11" s="30"/>
    </row>
    <row r="12" spans="1:4" ht="25.5" customHeight="1">
      <c r="A12" s="28" t="s">
        <v>221</v>
      </c>
      <c r="B12" s="29">
        <v>156</v>
      </c>
      <c r="C12" s="29">
        <v>60</v>
      </c>
      <c r="D12" s="30">
        <f>SUM(C12-B12)/B12</f>
        <v>-0.6153846153846154</v>
      </c>
    </row>
    <row r="13" spans="1:4" ht="25.5" customHeight="1">
      <c r="A13" s="28" t="s">
        <v>222</v>
      </c>
      <c r="B13" s="29">
        <v>408</v>
      </c>
      <c r="C13" s="29">
        <v>158</v>
      </c>
      <c r="D13" s="30">
        <f>SUM(C13-B13)/B13</f>
        <v>-0.6127450980392157</v>
      </c>
    </row>
    <row r="14" spans="1:4" ht="25.5" customHeight="1">
      <c r="A14" s="28" t="s">
        <v>223</v>
      </c>
      <c r="B14" s="29">
        <v>12783</v>
      </c>
      <c r="C14" s="29">
        <v>13637</v>
      </c>
      <c r="D14" s="30">
        <f>SUM(C14-B14)/B14</f>
        <v>0.06680747868262536</v>
      </c>
    </row>
    <row r="15" spans="1:4" ht="25.5" customHeight="1">
      <c r="A15" s="28" t="s">
        <v>297</v>
      </c>
      <c r="B15" s="29"/>
      <c r="C15" s="29">
        <v>34</v>
      </c>
      <c r="D15" s="30"/>
    </row>
    <row r="16" spans="1:4" ht="25.5" customHeight="1">
      <c r="A16" s="24" t="s">
        <v>6</v>
      </c>
      <c r="B16" s="31">
        <f>SUM(B7:B15)</f>
        <v>13698</v>
      </c>
      <c r="C16" s="31">
        <f>SUM(C7:C15)</f>
        <v>13889</v>
      </c>
      <c r="D16" s="32">
        <f aca="true" t="shared" si="0" ref="D16:D28">SUM(C16-B16)/B16</f>
        <v>0.013943641407504745</v>
      </c>
    </row>
    <row r="17" spans="1:4" ht="25.5" customHeight="1">
      <c r="A17" s="23" t="s">
        <v>224</v>
      </c>
      <c r="B17" s="29">
        <f>SUM(B18:B19)</f>
        <v>11189</v>
      </c>
      <c r="C17" s="29">
        <f>SUM(C18:C19)</f>
        <v>12331</v>
      </c>
      <c r="D17" s="30">
        <f t="shared" si="0"/>
        <v>0.10206452766109572</v>
      </c>
    </row>
    <row r="18" spans="1:4" ht="25.5" customHeight="1">
      <c r="A18" s="23" t="s">
        <v>225</v>
      </c>
      <c r="B18" s="29">
        <v>7397</v>
      </c>
      <c r="C18" s="29">
        <v>7889</v>
      </c>
      <c r="D18" s="30">
        <f t="shared" si="0"/>
        <v>0.0665134513992159</v>
      </c>
    </row>
    <row r="19" spans="1:4" ht="25.5" customHeight="1">
      <c r="A19" s="23" t="s">
        <v>81</v>
      </c>
      <c r="B19" s="29">
        <v>3792</v>
      </c>
      <c r="C19" s="29">
        <v>4442</v>
      </c>
      <c r="D19" s="30">
        <f t="shared" si="0"/>
        <v>0.17141350210970463</v>
      </c>
    </row>
    <row r="20" spans="1:4" ht="25.5" customHeight="1">
      <c r="A20" s="24" t="s">
        <v>49</v>
      </c>
      <c r="B20" s="31">
        <f>SUM(B16,B17)</f>
        <v>24887</v>
      </c>
      <c r="C20" s="31">
        <f>SUM(C16,C17)</f>
        <v>26220</v>
      </c>
      <c r="D20" s="32">
        <f t="shared" si="0"/>
        <v>0.05356210069514204</v>
      </c>
    </row>
    <row r="21" spans="1:4" ht="25.5" customHeight="1">
      <c r="A21" s="28" t="s">
        <v>226</v>
      </c>
      <c r="B21" s="29">
        <v>226</v>
      </c>
      <c r="C21" s="29">
        <v>60</v>
      </c>
      <c r="D21" s="30">
        <f t="shared" si="0"/>
        <v>-0.7345132743362832</v>
      </c>
    </row>
    <row r="22" spans="1:4" ht="25.5" customHeight="1">
      <c r="A22" s="28" t="s">
        <v>227</v>
      </c>
      <c r="B22" s="29">
        <v>226</v>
      </c>
      <c r="C22" s="29"/>
      <c r="D22" s="30"/>
    </row>
    <row r="23" spans="1:4" ht="25.5" customHeight="1">
      <c r="A23" s="28" t="s">
        <v>298</v>
      </c>
      <c r="B23" s="29"/>
      <c r="C23" s="29">
        <v>60</v>
      </c>
      <c r="D23" s="30"/>
    </row>
    <row r="24" spans="1:4" ht="25.5" customHeight="1">
      <c r="A24" s="28" t="s">
        <v>228</v>
      </c>
      <c r="B24" s="29">
        <f>SUM(B25:B26)</f>
        <v>483</v>
      </c>
      <c r="C24" s="29">
        <f>SUM(C25:C26)</f>
        <v>168</v>
      </c>
      <c r="D24" s="30">
        <f t="shared" si="0"/>
        <v>-0.6521739130434783</v>
      </c>
    </row>
    <row r="25" spans="1:4" ht="25.5" customHeight="1">
      <c r="A25" s="28" t="s">
        <v>229</v>
      </c>
      <c r="B25" s="29">
        <v>335</v>
      </c>
      <c r="C25" s="29">
        <v>168</v>
      </c>
      <c r="D25" s="30">
        <f t="shared" si="0"/>
        <v>-0.49850746268656715</v>
      </c>
    </row>
    <row r="26" spans="1:4" ht="25.5" customHeight="1">
      <c r="A26" s="28" t="s">
        <v>230</v>
      </c>
      <c r="B26" s="29">
        <v>148</v>
      </c>
      <c r="C26" s="29"/>
      <c r="D26" s="30"/>
    </row>
    <row r="27" spans="1:4" ht="25.5" customHeight="1">
      <c r="A27" s="28" t="s">
        <v>231</v>
      </c>
      <c r="B27" s="29">
        <f>SUM(B28:B32)</f>
        <v>15700</v>
      </c>
      <c r="C27" s="29">
        <f>SUM(C28:C32)</f>
        <v>16794</v>
      </c>
      <c r="D27" s="30">
        <f t="shared" si="0"/>
        <v>0.06968152866242039</v>
      </c>
    </row>
    <row r="28" spans="1:4" ht="25.5" customHeight="1">
      <c r="A28" s="28" t="s">
        <v>232</v>
      </c>
      <c r="B28" s="29">
        <v>250</v>
      </c>
      <c r="C28" s="29">
        <v>143</v>
      </c>
      <c r="D28" s="30">
        <f t="shared" si="0"/>
        <v>-0.428</v>
      </c>
    </row>
    <row r="29" spans="1:4" ht="25.5" customHeight="1">
      <c r="A29" s="28" t="s">
        <v>233</v>
      </c>
      <c r="B29" s="29">
        <v>13991</v>
      </c>
      <c r="C29" s="29">
        <v>13971</v>
      </c>
      <c r="D29" s="30">
        <f aca="true" t="shared" si="1" ref="D29:D38">SUM(C29-B29)/B29</f>
        <v>-0.0014294903866771496</v>
      </c>
    </row>
    <row r="30" spans="1:4" ht="25.5" customHeight="1">
      <c r="A30" s="28" t="s">
        <v>234</v>
      </c>
      <c r="B30" s="29">
        <v>196</v>
      </c>
      <c r="C30" s="29">
        <v>61</v>
      </c>
      <c r="D30" s="30">
        <f t="shared" si="1"/>
        <v>-0.6887755102040817</v>
      </c>
    </row>
    <row r="31" spans="1:4" ht="25.5" customHeight="1">
      <c r="A31" s="28" t="s">
        <v>235</v>
      </c>
      <c r="B31" s="29">
        <v>864</v>
      </c>
      <c r="C31" s="29">
        <v>158</v>
      </c>
      <c r="D31" s="30">
        <f t="shared" si="1"/>
        <v>-0.8171296296296297</v>
      </c>
    </row>
    <row r="32" spans="1:4" ht="25.5" customHeight="1">
      <c r="A32" s="28" t="s">
        <v>236</v>
      </c>
      <c r="B32" s="29">
        <v>399</v>
      </c>
      <c r="C32" s="29">
        <v>2461</v>
      </c>
      <c r="D32" s="30">
        <f t="shared" si="1"/>
        <v>5.167919799498747</v>
      </c>
    </row>
    <row r="33" spans="1:4" ht="25.5" customHeight="1">
      <c r="A33" s="28" t="s">
        <v>237</v>
      </c>
      <c r="B33" s="29">
        <f>SUM(B34:B40)</f>
        <v>3383</v>
      </c>
      <c r="C33" s="29">
        <f>SUM(C34:C40)</f>
        <v>3683</v>
      </c>
      <c r="D33" s="30">
        <f t="shared" si="1"/>
        <v>0.08867868755542418</v>
      </c>
    </row>
    <row r="34" spans="1:4" ht="25.5" customHeight="1">
      <c r="A34" s="28" t="s">
        <v>238</v>
      </c>
      <c r="B34" s="29">
        <v>72</v>
      </c>
      <c r="C34" s="29"/>
      <c r="D34" s="30"/>
    </row>
    <row r="35" spans="1:4" ht="25.5" customHeight="1">
      <c r="A35" s="33" t="s">
        <v>239</v>
      </c>
      <c r="B35" s="29">
        <v>454</v>
      </c>
      <c r="C35" s="29"/>
      <c r="D35" s="30"/>
    </row>
    <row r="36" spans="1:4" ht="25.5" customHeight="1">
      <c r="A36" s="28" t="s">
        <v>240</v>
      </c>
      <c r="B36" s="29">
        <v>40</v>
      </c>
      <c r="C36" s="29"/>
      <c r="D36" s="30"/>
    </row>
    <row r="37" spans="1:4" ht="25.5" customHeight="1">
      <c r="A37" s="28" t="s">
        <v>241</v>
      </c>
      <c r="B37" s="29">
        <v>2330</v>
      </c>
      <c r="C37" s="29"/>
      <c r="D37" s="30"/>
    </row>
    <row r="38" spans="1:4" ht="25.5" customHeight="1">
      <c r="A38" s="28" t="s">
        <v>242</v>
      </c>
      <c r="B38" s="29">
        <v>487</v>
      </c>
      <c r="C38" s="29">
        <v>443</v>
      </c>
      <c r="D38" s="30">
        <f t="shared" si="1"/>
        <v>-0.09034907597535935</v>
      </c>
    </row>
    <row r="39" spans="1:4" ht="25.5" customHeight="1">
      <c r="A39" s="28" t="s">
        <v>243</v>
      </c>
      <c r="B39" s="29"/>
      <c r="C39" s="29">
        <v>3206</v>
      </c>
      <c r="D39" s="30"/>
    </row>
    <row r="40" spans="1:4" ht="25.5" customHeight="1">
      <c r="A40" s="28" t="s">
        <v>299</v>
      </c>
      <c r="B40" s="29"/>
      <c r="C40" s="29">
        <v>34</v>
      </c>
      <c r="D40" s="30"/>
    </row>
    <row r="41" spans="1:4" ht="25.5" customHeight="1">
      <c r="A41" s="28" t="s">
        <v>244</v>
      </c>
      <c r="B41" s="31"/>
      <c r="C41" s="31"/>
      <c r="D41" s="32"/>
    </row>
    <row r="42" spans="1:4" ht="25.5" customHeight="1">
      <c r="A42" s="28" t="s">
        <v>245</v>
      </c>
      <c r="B42" s="29"/>
      <c r="C42" s="29"/>
      <c r="D42" s="30"/>
    </row>
    <row r="43" spans="1:4" ht="25.5" customHeight="1">
      <c r="A43" s="28" t="s">
        <v>212</v>
      </c>
      <c r="B43" s="29">
        <v>748</v>
      </c>
      <c r="C43" s="29">
        <v>1569</v>
      </c>
      <c r="D43" s="30">
        <f>SUM(C43-B43)/B43</f>
        <v>1.0975935828877006</v>
      </c>
    </row>
    <row r="44" spans="1:4" ht="25.5" customHeight="1">
      <c r="A44" s="28" t="s">
        <v>300</v>
      </c>
      <c r="B44" s="29"/>
      <c r="C44" s="29">
        <v>2</v>
      </c>
      <c r="D44" s="30"/>
    </row>
    <row r="45" spans="1:4" ht="25.5" customHeight="1">
      <c r="A45" s="28" t="s">
        <v>246</v>
      </c>
      <c r="B45" s="29">
        <v>748</v>
      </c>
      <c r="C45" s="29">
        <v>1567</v>
      </c>
      <c r="D45" s="30">
        <f>SUM(C45-B45)/B45</f>
        <v>1.0949197860962567</v>
      </c>
    </row>
    <row r="46" spans="1:4" ht="25.5" customHeight="1">
      <c r="A46" s="24" t="s">
        <v>10</v>
      </c>
      <c r="B46" s="34">
        <f>SUM(B21,B24,B27,B33,B41,B43)</f>
        <v>20540</v>
      </c>
      <c r="C46" s="31">
        <f>SUM(C21,C24,C27,C33,C41,C43)</f>
        <v>22274</v>
      </c>
      <c r="D46" s="32">
        <f>SUM(C46-B46)/B46</f>
        <v>0.08442064264849075</v>
      </c>
    </row>
    <row r="47" spans="1:4" ht="25.5" customHeight="1">
      <c r="A47" s="23" t="s">
        <v>213</v>
      </c>
      <c r="B47" s="29">
        <f>SUM(B48:B50)</f>
        <v>4347</v>
      </c>
      <c r="C47" s="29">
        <f>SUM(C48:C50)</f>
        <v>3946</v>
      </c>
      <c r="D47" s="30">
        <f>SUM(C47-B47)/B47</f>
        <v>-0.09224752703013572</v>
      </c>
    </row>
    <row r="48" spans="1:4" ht="25.5" customHeight="1">
      <c r="A48" s="23" t="s">
        <v>247</v>
      </c>
      <c r="B48" s="29"/>
      <c r="C48" s="29"/>
      <c r="D48" s="30"/>
    </row>
    <row r="49" spans="1:4" ht="25.5" customHeight="1">
      <c r="A49" s="23" t="s">
        <v>248</v>
      </c>
      <c r="B49" s="29"/>
      <c r="C49" s="29">
        <v>3446</v>
      </c>
      <c r="D49" s="30"/>
    </row>
    <row r="50" spans="1:4" ht="25.5" customHeight="1">
      <c r="A50" s="23" t="s">
        <v>214</v>
      </c>
      <c r="B50" s="29">
        <v>4347</v>
      </c>
      <c r="C50" s="29">
        <v>500</v>
      </c>
      <c r="D50" s="30">
        <f>SUM(C50-B50)/B50</f>
        <v>-0.8849781458477111</v>
      </c>
    </row>
    <row r="51" spans="1:4" ht="25.5" customHeight="1">
      <c r="A51" s="24" t="s">
        <v>52</v>
      </c>
      <c r="B51" s="31">
        <f>SUM(B46:B47)</f>
        <v>24887</v>
      </c>
      <c r="C51" s="31">
        <f>SUM(C46:C47)</f>
        <v>26220</v>
      </c>
      <c r="D51" s="32">
        <f>SUM(C51-B51)/B51</f>
        <v>0.05356210069514204</v>
      </c>
    </row>
    <row r="84" ht="15.75">
      <c r="A84" s="62"/>
    </row>
    <row r="94" ht="15.75">
      <c r="A94" s="62"/>
    </row>
  </sheetData>
  <mergeCells count="3">
    <mergeCell ref="A2:D2"/>
    <mergeCell ref="A5:A6"/>
    <mergeCell ref="C5:D5"/>
  </mergeCells>
  <printOptions horizontalCentered="1"/>
  <pageMargins left="0.6692913385826772" right="0.6692913385826772" top="0.9055118110236221" bottom="0.9055118110236221" header="0.5118110236220472" footer="0.5905511811023623"/>
  <pageSetup horizontalDpi="600" verticalDpi="600" orientation="portrait" paperSize="9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90"/>
  <sheetViews>
    <sheetView workbookViewId="0" topLeftCell="A1">
      <pane ySplit="6" topLeftCell="BM25" activePane="bottomLeft" state="frozen"/>
      <selection pane="topLeft" activeCell="R24" sqref="R24"/>
      <selection pane="bottomLeft" activeCell="R24" sqref="R24"/>
    </sheetView>
  </sheetViews>
  <sheetFormatPr defaultColWidth="9.00390625" defaultRowHeight="14.25"/>
  <cols>
    <col min="1" max="1" width="42.00390625" style="2" customWidth="1"/>
    <col min="2" max="3" width="12.625" style="2" customWidth="1"/>
    <col min="4" max="4" width="12.625" style="77" customWidth="1"/>
    <col min="5" max="16384" width="9.00390625" style="2" customWidth="1"/>
  </cols>
  <sheetData>
    <row r="1" ht="6" customHeight="1"/>
    <row r="2" spans="1:4" ht="21">
      <c r="A2" s="145" t="s">
        <v>549</v>
      </c>
      <c r="B2" s="145"/>
      <c r="C2" s="145"/>
      <c r="D2" s="145"/>
    </row>
    <row r="3" ht="10.5" customHeight="1"/>
    <row r="4" spans="1:4" ht="18" customHeight="1">
      <c r="A4" s="1" t="s">
        <v>311</v>
      </c>
      <c r="D4" s="75" t="s">
        <v>9</v>
      </c>
    </row>
    <row r="5" spans="1:4" ht="18.75" customHeight="1">
      <c r="A5" s="146" t="s">
        <v>4</v>
      </c>
      <c r="B5" s="25" t="s">
        <v>249</v>
      </c>
      <c r="C5" s="148" t="s">
        <v>272</v>
      </c>
      <c r="D5" s="149"/>
    </row>
    <row r="6" spans="1:4" ht="18.75" customHeight="1">
      <c r="A6" s="147"/>
      <c r="B6" s="26" t="s">
        <v>279</v>
      </c>
      <c r="C6" s="27" t="s">
        <v>11</v>
      </c>
      <c r="D6" s="76" t="s">
        <v>55</v>
      </c>
    </row>
    <row r="7" spans="1:4" ht="18.75" customHeight="1">
      <c r="A7" s="12" t="s">
        <v>56</v>
      </c>
      <c r="B7" s="34">
        <f>SUM(B8:B21)</f>
        <v>44877</v>
      </c>
      <c r="C7" s="34">
        <f>SUM(C8:C21)</f>
        <v>52050</v>
      </c>
      <c r="D7" s="32">
        <f>SUM(C7-B7)/B7</f>
        <v>0.15983688749247946</v>
      </c>
    </row>
    <row r="8" spans="1:4" ht="18.75" customHeight="1">
      <c r="A8" s="12" t="s">
        <v>57</v>
      </c>
      <c r="B8" s="15">
        <v>6760</v>
      </c>
      <c r="C8" s="29">
        <v>7523</v>
      </c>
      <c r="D8" s="30">
        <f aca="true" t="shared" si="0" ref="D8:D34">SUM(C8-B8)/B8</f>
        <v>0.1128698224852071</v>
      </c>
    </row>
    <row r="9" spans="1:4" ht="18.75" customHeight="1">
      <c r="A9" s="12" t="s">
        <v>58</v>
      </c>
      <c r="B9" s="15">
        <v>10154</v>
      </c>
      <c r="C9" s="29">
        <v>15500</v>
      </c>
      <c r="D9" s="30">
        <f t="shared" si="0"/>
        <v>0.5264920228481387</v>
      </c>
    </row>
    <row r="10" spans="1:4" ht="18.75" customHeight="1">
      <c r="A10" s="12" t="s">
        <v>59</v>
      </c>
      <c r="B10" s="15">
        <v>686</v>
      </c>
      <c r="C10" s="29">
        <v>757</v>
      </c>
      <c r="D10" s="30">
        <f t="shared" si="0"/>
        <v>0.10349854227405247</v>
      </c>
    </row>
    <row r="11" spans="1:4" ht="18.75" customHeight="1">
      <c r="A11" s="12" t="s">
        <v>60</v>
      </c>
      <c r="B11" s="15">
        <v>633</v>
      </c>
      <c r="C11" s="29">
        <v>680</v>
      </c>
      <c r="D11" s="30">
        <f t="shared" si="0"/>
        <v>0.07424960505529225</v>
      </c>
    </row>
    <row r="12" spans="1:4" ht="18.75" customHeight="1">
      <c r="A12" s="12" t="s">
        <v>61</v>
      </c>
      <c r="B12" s="15">
        <v>1209</v>
      </c>
      <c r="C12" s="35">
        <v>1300</v>
      </c>
      <c r="D12" s="30">
        <f t="shared" si="0"/>
        <v>0.07526881720430108</v>
      </c>
    </row>
    <row r="13" spans="1:4" ht="18.75" customHeight="1">
      <c r="A13" s="12" t="s">
        <v>62</v>
      </c>
      <c r="B13" s="15">
        <v>1292</v>
      </c>
      <c r="C13" s="35">
        <v>1400</v>
      </c>
      <c r="D13" s="30">
        <f t="shared" si="0"/>
        <v>0.08359133126934984</v>
      </c>
    </row>
    <row r="14" spans="1:4" ht="18.75" customHeight="1">
      <c r="A14" s="12" t="s">
        <v>63</v>
      </c>
      <c r="B14" s="15">
        <v>1385</v>
      </c>
      <c r="C14" s="35">
        <v>1600</v>
      </c>
      <c r="D14" s="30">
        <f t="shared" si="0"/>
        <v>0.1552346570397112</v>
      </c>
    </row>
    <row r="15" spans="1:4" ht="18.75" customHeight="1">
      <c r="A15" s="12" t="s">
        <v>64</v>
      </c>
      <c r="B15" s="15">
        <v>649</v>
      </c>
      <c r="C15" s="35">
        <v>750</v>
      </c>
      <c r="D15" s="30">
        <f t="shared" si="0"/>
        <v>0.15562403697996918</v>
      </c>
    </row>
    <row r="16" spans="1:4" ht="18.75" customHeight="1">
      <c r="A16" s="12" t="s">
        <v>65</v>
      </c>
      <c r="B16" s="15">
        <v>1772</v>
      </c>
      <c r="C16" s="35">
        <v>1900</v>
      </c>
      <c r="D16" s="30">
        <f t="shared" si="0"/>
        <v>0.07223476297968397</v>
      </c>
    </row>
    <row r="17" spans="1:4" ht="18.75" customHeight="1">
      <c r="A17" s="12" t="s">
        <v>66</v>
      </c>
      <c r="B17" s="15">
        <v>922</v>
      </c>
      <c r="C17" s="35">
        <v>1000</v>
      </c>
      <c r="D17" s="30">
        <f t="shared" si="0"/>
        <v>0.08459869848156182</v>
      </c>
    </row>
    <row r="18" spans="1:4" ht="18.75" customHeight="1">
      <c r="A18" s="12" t="s">
        <v>67</v>
      </c>
      <c r="B18" s="15">
        <v>726</v>
      </c>
      <c r="C18" s="35">
        <v>750</v>
      </c>
      <c r="D18" s="30">
        <f t="shared" si="0"/>
        <v>0.03305785123966942</v>
      </c>
    </row>
    <row r="19" spans="1:4" ht="18.75" customHeight="1">
      <c r="A19" s="12" t="s">
        <v>68</v>
      </c>
      <c r="B19" s="15">
        <v>6781</v>
      </c>
      <c r="C19" s="29">
        <v>6790</v>
      </c>
      <c r="D19" s="30">
        <f t="shared" si="0"/>
        <v>0.0013272378705205723</v>
      </c>
    </row>
    <row r="20" spans="1:4" ht="18.75" customHeight="1">
      <c r="A20" s="12" t="s">
        <v>69</v>
      </c>
      <c r="B20" s="15">
        <v>3040</v>
      </c>
      <c r="C20" s="29">
        <v>3200</v>
      </c>
      <c r="D20" s="30">
        <f t="shared" si="0"/>
        <v>0.05263157894736842</v>
      </c>
    </row>
    <row r="21" spans="1:4" ht="18.75" customHeight="1">
      <c r="A21" s="12" t="s">
        <v>70</v>
      </c>
      <c r="B21" s="15">
        <v>8868</v>
      </c>
      <c r="C21" s="29">
        <v>8900</v>
      </c>
      <c r="D21" s="30">
        <f t="shared" si="0"/>
        <v>0.0036084799278304014</v>
      </c>
    </row>
    <row r="22" spans="1:4" ht="18.75" customHeight="1">
      <c r="A22" s="12" t="s">
        <v>71</v>
      </c>
      <c r="B22" s="31">
        <f>SUM(B23:B27)</f>
        <v>35583</v>
      </c>
      <c r="C22" s="31">
        <f>SUM(C23:C27)</f>
        <v>34050</v>
      </c>
      <c r="D22" s="32">
        <f t="shared" si="0"/>
        <v>-0.043082370795042575</v>
      </c>
    </row>
    <row r="23" spans="1:4" ht="18.75" customHeight="1">
      <c r="A23" s="12" t="s">
        <v>72</v>
      </c>
      <c r="B23" s="15">
        <v>2617</v>
      </c>
      <c r="C23" s="29">
        <v>15250</v>
      </c>
      <c r="D23" s="30">
        <f t="shared" si="0"/>
        <v>4.827283148643485</v>
      </c>
    </row>
    <row r="24" spans="1:4" ht="18.75" customHeight="1">
      <c r="A24" s="12" t="s">
        <v>73</v>
      </c>
      <c r="B24" s="15">
        <v>1744</v>
      </c>
      <c r="C24" s="35">
        <v>2500</v>
      </c>
      <c r="D24" s="30">
        <f t="shared" si="0"/>
        <v>0.4334862385321101</v>
      </c>
    </row>
    <row r="25" spans="1:4" ht="18.75" customHeight="1">
      <c r="A25" s="12" t="s">
        <v>74</v>
      </c>
      <c r="B25" s="15">
        <v>2729</v>
      </c>
      <c r="C25" s="35">
        <v>3500</v>
      </c>
      <c r="D25" s="30">
        <f t="shared" si="0"/>
        <v>0.28252106998900695</v>
      </c>
    </row>
    <row r="26" spans="1:4" ht="18.75" customHeight="1">
      <c r="A26" s="12" t="s">
        <v>75</v>
      </c>
      <c r="B26" s="15">
        <v>21145</v>
      </c>
      <c r="C26" s="35">
        <v>10000</v>
      </c>
      <c r="D26" s="30">
        <f t="shared" si="0"/>
        <v>-0.5270749586190588</v>
      </c>
    </row>
    <row r="27" spans="1:4" ht="18.75" customHeight="1">
      <c r="A27" s="12" t="s">
        <v>76</v>
      </c>
      <c r="B27" s="15">
        <v>7348</v>
      </c>
      <c r="C27" s="35">
        <v>2800</v>
      </c>
      <c r="D27" s="30">
        <f t="shared" si="0"/>
        <v>-0.6189439303211758</v>
      </c>
    </row>
    <row r="28" spans="1:4" ht="20.25" customHeight="1">
      <c r="A28" s="36" t="s">
        <v>6</v>
      </c>
      <c r="B28" s="34">
        <f>SUM(B7,B22)</f>
        <v>80460</v>
      </c>
      <c r="C28" s="34">
        <f>SUM(C7,C22)</f>
        <v>86100</v>
      </c>
      <c r="D28" s="32">
        <f t="shared" si="0"/>
        <v>0.07009694258016405</v>
      </c>
    </row>
    <row r="29" spans="1:4" ht="18.75" customHeight="1">
      <c r="A29" s="37"/>
      <c r="B29" s="37"/>
      <c r="C29" s="37"/>
      <c r="D29" s="30"/>
    </row>
    <row r="30" spans="1:4" ht="18.75" customHeight="1">
      <c r="A30" s="12" t="s">
        <v>77</v>
      </c>
      <c r="B30" s="34">
        <f>SUM(B31:B35)</f>
        <v>172097</v>
      </c>
      <c r="C30" s="34">
        <f>SUM(C31:C35)</f>
        <v>175940</v>
      </c>
      <c r="D30" s="32">
        <f t="shared" si="0"/>
        <v>0.02233042993195698</v>
      </c>
    </row>
    <row r="31" spans="1:4" ht="18.75" customHeight="1">
      <c r="A31" s="37" t="s">
        <v>78</v>
      </c>
      <c r="B31" s="15">
        <v>6780</v>
      </c>
      <c r="C31" s="29">
        <v>6900</v>
      </c>
      <c r="D31" s="30">
        <f t="shared" si="0"/>
        <v>0.017699115044247787</v>
      </c>
    </row>
    <row r="32" spans="1:4" ht="18.75" customHeight="1">
      <c r="A32" s="37" t="s">
        <v>79</v>
      </c>
      <c r="B32" s="15">
        <v>81182</v>
      </c>
      <c r="C32" s="29">
        <v>77525</v>
      </c>
      <c r="D32" s="30">
        <f t="shared" si="0"/>
        <v>-0.045046931585819516</v>
      </c>
    </row>
    <row r="33" spans="1:4" ht="18.75" customHeight="1">
      <c r="A33" s="37" t="s">
        <v>80</v>
      </c>
      <c r="B33" s="15">
        <v>77284</v>
      </c>
      <c r="C33" s="29">
        <v>88000</v>
      </c>
      <c r="D33" s="30">
        <f t="shared" si="0"/>
        <v>0.13865741938823042</v>
      </c>
    </row>
    <row r="34" spans="1:4" ht="18.75" customHeight="1">
      <c r="A34" s="37" t="s">
        <v>81</v>
      </c>
      <c r="B34" s="15">
        <v>3405</v>
      </c>
      <c r="C34" s="29">
        <v>3515</v>
      </c>
      <c r="D34" s="30">
        <f t="shared" si="0"/>
        <v>0.032305433186490456</v>
      </c>
    </row>
    <row r="35" spans="1:4" ht="18.75" customHeight="1">
      <c r="A35" s="37" t="s">
        <v>82</v>
      </c>
      <c r="B35" s="19">
        <v>3446</v>
      </c>
      <c r="C35" s="29"/>
      <c r="D35" s="30"/>
    </row>
    <row r="36" spans="1:4" ht="18.75" customHeight="1">
      <c r="A36" s="37"/>
      <c r="B36" s="37"/>
      <c r="C36" s="37"/>
      <c r="D36" s="30"/>
    </row>
    <row r="37" spans="1:4" ht="20.25" customHeight="1">
      <c r="A37" s="36" t="s">
        <v>250</v>
      </c>
      <c r="B37" s="34">
        <f>SUM(B28,B30)</f>
        <v>252557</v>
      </c>
      <c r="C37" s="34">
        <f>SUM(C28,C30)</f>
        <v>262040</v>
      </c>
      <c r="D37" s="32">
        <f>SUM(C37-B37)/B37</f>
        <v>0.037547959470535366</v>
      </c>
    </row>
    <row r="80" ht="15.75">
      <c r="A80" s="62"/>
    </row>
    <row r="90" ht="15.75">
      <c r="A90" s="62"/>
    </row>
  </sheetData>
  <mergeCells count="3">
    <mergeCell ref="A2:D2"/>
    <mergeCell ref="A5:A6"/>
    <mergeCell ref="C5:D5"/>
  </mergeCells>
  <printOptions horizontalCentered="1"/>
  <pageMargins left="0.6692913385826772" right="0.6692913385826772" top="0.9055118110236221" bottom="0.9055118110236221" header="0.5118110236220472" footer="0.5905511811023623"/>
  <pageSetup horizontalDpi="600" verticalDpi="600" orientation="portrait" paperSize="9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41"/>
  <sheetViews>
    <sheetView showZeros="0" workbookViewId="0" topLeftCell="A40">
      <selection activeCell="T5" sqref="T5"/>
    </sheetView>
  </sheetViews>
  <sheetFormatPr defaultColWidth="9.00390625" defaultRowHeight="14.25"/>
  <cols>
    <col min="1" max="3" width="4.25390625" style="99" customWidth="1"/>
    <col min="4" max="4" width="25.25390625" style="0" customWidth="1"/>
    <col min="5" max="5" width="10.00390625" style="0" bestFit="1" customWidth="1"/>
    <col min="6" max="7" width="9.125" style="0" bestFit="1" customWidth="1"/>
    <col min="8" max="8" width="9.25390625" style="0" customWidth="1"/>
    <col min="9" max="9" width="6.875" style="0" customWidth="1"/>
    <col min="10" max="13" width="5.00390625" style="0" customWidth="1"/>
    <col min="14" max="14" width="8.50390625" style="0" customWidth="1"/>
    <col min="15" max="15" width="8.25390625" style="0" customWidth="1"/>
    <col min="16" max="16" width="7.125" style="0" customWidth="1"/>
    <col min="17" max="17" width="8.125" style="0" customWidth="1"/>
    <col min="18" max="18" width="9.125" style="0" bestFit="1" customWidth="1"/>
  </cols>
  <sheetData>
    <row r="1" spans="1:18" ht="24">
      <c r="A1" s="128" t="s">
        <v>548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ht="14.25">
      <c r="R2" s="100"/>
    </row>
    <row r="3" spans="1:18" ht="14.25">
      <c r="A3" s="129" t="s">
        <v>581</v>
      </c>
      <c r="B3" s="129"/>
      <c r="C3" s="129"/>
      <c r="Q3" s="130" t="s">
        <v>550</v>
      </c>
      <c r="R3" s="130"/>
    </row>
    <row r="4" spans="1:18" ht="22.5" customHeight="1">
      <c r="A4" s="150" t="s">
        <v>17</v>
      </c>
      <c r="B4" s="151"/>
      <c r="C4" s="151"/>
      <c r="D4" s="150" t="s">
        <v>18</v>
      </c>
      <c r="E4" s="153" t="s">
        <v>19</v>
      </c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5"/>
    </row>
    <row r="5" spans="1:18" ht="48.75" customHeight="1">
      <c r="A5" s="110" t="s">
        <v>20</v>
      </c>
      <c r="B5" s="110" t="s">
        <v>21</v>
      </c>
      <c r="C5" s="110" t="s">
        <v>22</v>
      </c>
      <c r="D5" s="152"/>
      <c r="E5" s="109" t="s">
        <v>16</v>
      </c>
      <c r="F5" s="109" t="s">
        <v>23</v>
      </c>
      <c r="G5" s="109" t="s">
        <v>24</v>
      </c>
      <c r="H5" s="109" t="s">
        <v>25</v>
      </c>
      <c r="I5" s="109" t="s">
        <v>26</v>
      </c>
      <c r="J5" s="109" t="s">
        <v>27</v>
      </c>
      <c r="K5" s="109" t="s">
        <v>28</v>
      </c>
      <c r="L5" s="109" t="s">
        <v>29</v>
      </c>
      <c r="M5" s="109" t="s">
        <v>30</v>
      </c>
      <c r="N5" s="109" t="s">
        <v>31</v>
      </c>
      <c r="O5" s="109" t="s">
        <v>32</v>
      </c>
      <c r="P5" s="109" t="s">
        <v>33</v>
      </c>
      <c r="Q5" s="109" t="s">
        <v>585</v>
      </c>
      <c r="R5" s="102" t="s">
        <v>551</v>
      </c>
    </row>
    <row r="6" spans="1:18" ht="20.25" customHeight="1">
      <c r="A6" s="111"/>
      <c r="B6" s="111"/>
      <c r="C6" s="111"/>
      <c r="D6" s="124" t="s">
        <v>623</v>
      </c>
      <c r="E6" s="114">
        <v>253800.29</v>
      </c>
      <c r="F6" s="114">
        <v>65179.23</v>
      </c>
      <c r="G6" s="114">
        <v>15881.51</v>
      </c>
      <c r="H6" s="114">
        <v>77372</v>
      </c>
      <c r="I6" s="114"/>
      <c r="J6" s="114"/>
      <c r="K6" s="114"/>
      <c r="L6" s="114"/>
      <c r="M6" s="114">
        <v>0</v>
      </c>
      <c r="N6" s="114">
        <v>1838.67</v>
      </c>
      <c r="O6" s="114">
        <v>3228.88</v>
      </c>
      <c r="P6" s="114">
        <v>0</v>
      </c>
      <c r="Q6" s="114">
        <v>2300</v>
      </c>
      <c r="R6" s="118">
        <v>88000</v>
      </c>
    </row>
    <row r="7" spans="1:18" ht="20.25" customHeight="1">
      <c r="A7" s="111" t="s">
        <v>35</v>
      </c>
      <c r="B7" s="111"/>
      <c r="C7" s="111"/>
      <c r="D7" s="112" t="s">
        <v>374</v>
      </c>
      <c r="E7" s="114">
        <v>24312.85</v>
      </c>
      <c r="F7" s="114">
        <v>14026.77</v>
      </c>
      <c r="G7" s="114">
        <v>1935.55</v>
      </c>
      <c r="H7" s="114">
        <v>5835.03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0</v>
      </c>
      <c r="O7" s="114">
        <v>37.5</v>
      </c>
      <c r="P7" s="114">
        <v>0</v>
      </c>
      <c r="Q7" s="114">
        <v>0</v>
      </c>
      <c r="R7" s="118">
        <v>2478</v>
      </c>
    </row>
    <row r="8" spans="1:18" ht="20.25" customHeight="1">
      <c r="A8" s="111" t="s">
        <v>35</v>
      </c>
      <c r="B8" s="111" t="s">
        <v>36</v>
      </c>
      <c r="C8" s="111"/>
      <c r="D8" s="112" t="s">
        <v>375</v>
      </c>
      <c r="E8" s="114">
        <v>470.03</v>
      </c>
      <c r="F8" s="114">
        <v>348.37</v>
      </c>
      <c r="G8" s="114">
        <v>120.69</v>
      </c>
      <c r="H8" s="114">
        <v>0.97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8"/>
    </row>
    <row r="9" spans="1:18" ht="20.25" customHeight="1">
      <c r="A9" s="111" t="s">
        <v>35</v>
      </c>
      <c r="B9" s="111" t="s">
        <v>36</v>
      </c>
      <c r="C9" s="111" t="s">
        <v>36</v>
      </c>
      <c r="D9" s="112" t="s">
        <v>376</v>
      </c>
      <c r="E9" s="114">
        <v>383.36</v>
      </c>
      <c r="F9" s="114">
        <v>348.37</v>
      </c>
      <c r="G9" s="114">
        <v>34.02</v>
      </c>
      <c r="H9" s="114">
        <v>0.97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8"/>
    </row>
    <row r="10" spans="1:18" ht="20.25" customHeight="1">
      <c r="A10" s="111" t="s">
        <v>35</v>
      </c>
      <c r="B10" s="111" t="s">
        <v>36</v>
      </c>
      <c r="C10" s="111" t="s">
        <v>37</v>
      </c>
      <c r="D10" s="112" t="s">
        <v>377</v>
      </c>
      <c r="E10" s="114">
        <v>0.7</v>
      </c>
      <c r="F10" s="114">
        <v>0</v>
      </c>
      <c r="G10" s="114">
        <v>0.7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8"/>
    </row>
    <row r="11" spans="1:18" ht="20.25" customHeight="1">
      <c r="A11" s="111" t="s">
        <v>35</v>
      </c>
      <c r="B11" s="111" t="s">
        <v>36</v>
      </c>
      <c r="C11" s="111" t="s">
        <v>38</v>
      </c>
      <c r="D11" s="112" t="s">
        <v>378</v>
      </c>
      <c r="E11" s="114">
        <v>45.27</v>
      </c>
      <c r="F11" s="114">
        <v>0</v>
      </c>
      <c r="G11" s="114">
        <v>45.27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8"/>
    </row>
    <row r="12" spans="1:18" ht="20.25" customHeight="1">
      <c r="A12" s="111" t="s">
        <v>35</v>
      </c>
      <c r="B12" s="111" t="s">
        <v>36</v>
      </c>
      <c r="C12" s="111" t="s">
        <v>41</v>
      </c>
      <c r="D12" s="112" t="s">
        <v>379</v>
      </c>
      <c r="E12" s="114">
        <v>40.7</v>
      </c>
      <c r="F12" s="114">
        <v>0</v>
      </c>
      <c r="G12" s="114">
        <v>40.7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4">
        <v>0</v>
      </c>
      <c r="R12" s="118"/>
    </row>
    <row r="13" spans="1:18" ht="20.25" customHeight="1">
      <c r="A13" s="111" t="s">
        <v>35</v>
      </c>
      <c r="B13" s="111" t="s">
        <v>37</v>
      </c>
      <c r="C13" s="111"/>
      <c r="D13" s="112" t="s">
        <v>380</v>
      </c>
      <c r="E13" s="114">
        <v>274.83</v>
      </c>
      <c r="F13" s="114">
        <v>249.61</v>
      </c>
      <c r="G13" s="114">
        <v>24.21</v>
      </c>
      <c r="H13" s="114">
        <v>1.01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8"/>
    </row>
    <row r="14" spans="1:18" ht="20.25" customHeight="1">
      <c r="A14" s="111" t="s">
        <v>35</v>
      </c>
      <c r="B14" s="111" t="s">
        <v>37</v>
      </c>
      <c r="C14" s="111" t="s">
        <v>36</v>
      </c>
      <c r="D14" s="112" t="s">
        <v>376</v>
      </c>
      <c r="E14" s="114">
        <v>274.83</v>
      </c>
      <c r="F14" s="114">
        <v>249.61</v>
      </c>
      <c r="G14" s="114">
        <v>24.21</v>
      </c>
      <c r="H14" s="114">
        <v>1.01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8"/>
    </row>
    <row r="15" spans="1:18" ht="29.25" customHeight="1">
      <c r="A15" s="111" t="s">
        <v>35</v>
      </c>
      <c r="B15" s="111" t="s">
        <v>43</v>
      </c>
      <c r="C15" s="111"/>
      <c r="D15" s="112" t="s">
        <v>546</v>
      </c>
      <c r="E15" s="114">
        <v>15342.7</v>
      </c>
      <c r="F15" s="114">
        <v>8908.63</v>
      </c>
      <c r="G15" s="114">
        <v>768.97</v>
      </c>
      <c r="H15" s="114">
        <v>5634.4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30.7</v>
      </c>
      <c r="P15" s="114">
        <v>0</v>
      </c>
      <c r="Q15" s="114">
        <v>0</v>
      </c>
      <c r="R15" s="118"/>
    </row>
    <row r="16" spans="1:18" ht="20.25" customHeight="1">
      <c r="A16" s="111" t="s">
        <v>35</v>
      </c>
      <c r="B16" s="111" t="s">
        <v>43</v>
      </c>
      <c r="C16" s="111" t="s">
        <v>36</v>
      </c>
      <c r="D16" s="112" t="s">
        <v>376</v>
      </c>
      <c r="E16" s="114">
        <v>14266.88</v>
      </c>
      <c r="F16" s="114">
        <v>8908.63</v>
      </c>
      <c r="G16" s="114">
        <v>177.85</v>
      </c>
      <c r="H16" s="114">
        <v>5180.4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  <c r="R16" s="118"/>
    </row>
    <row r="17" spans="1:18" ht="20.25" customHeight="1">
      <c r="A17" s="111" t="s">
        <v>35</v>
      </c>
      <c r="B17" s="111" t="s">
        <v>43</v>
      </c>
      <c r="C17" s="111" t="s">
        <v>37</v>
      </c>
      <c r="D17" s="112" t="s">
        <v>377</v>
      </c>
      <c r="E17" s="114">
        <v>1075.82</v>
      </c>
      <c r="F17" s="114">
        <v>0</v>
      </c>
      <c r="G17" s="114">
        <v>591.12</v>
      </c>
      <c r="H17" s="114">
        <v>454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30.7</v>
      </c>
      <c r="P17" s="114">
        <v>0</v>
      </c>
      <c r="Q17" s="114">
        <v>0</v>
      </c>
      <c r="R17" s="118"/>
    </row>
    <row r="18" spans="1:18" ht="20.25" customHeight="1">
      <c r="A18" s="111" t="s">
        <v>35</v>
      </c>
      <c r="B18" s="111" t="s">
        <v>38</v>
      </c>
      <c r="C18" s="111"/>
      <c r="D18" s="112" t="s">
        <v>381</v>
      </c>
      <c r="E18" s="114">
        <v>545.67</v>
      </c>
      <c r="F18" s="114">
        <v>493.95</v>
      </c>
      <c r="G18" s="114">
        <v>44.49</v>
      </c>
      <c r="H18" s="114">
        <v>7.23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8"/>
    </row>
    <row r="19" spans="1:18" ht="20.25" customHeight="1">
      <c r="A19" s="111" t="s">
        <v>35</v>
      </c>
      <c r="B19" s="111" t="s">
        <v>38</v>
      </c>
      <c r="C19" s="111" t="s">
        <v>36</v>
      </c>
      <c r="D19" s="112" t="s">
        <v>376</v>
      </c>
      <c r="E19" s="114">
        <v>545.67</v>
      </c>
      <c r="F19" s="114">
        <v>493.95</v>
      </c>
      <c r="G19" s="114">
        <v>44.49</v>
      </c>
      <c r="H19" s="114">
        <v>7.23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8"/>
    </row>
    <row r="20" spans="1:18" ht="20.25" customHeight="1">
      <c r="A20" s="111" t="s">
        <v>35</v>
      </c>
      <c r="B20" s="111" t="s">
        <v>42</v>
      </c>
      <c r="C20" s="111"/>
      <c r="D20" s="112" t="s">
        <v>382</v>
      </c>
      <c r="E20" s="114">
        <v>136.98</v>
      </c>
      <c r="F20" s="114">
        <v>116.42</v>
      </c>
      <c r="G20" s="114">
        <v>15.23</v>
      </c>
      <c r="H20" s="114">
        <v>0.53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4.8</v>
      </c>
      <c r="P20" s="114">
        <v>0</v>
      </c>
      <c r="Q20" s="114">
        <v>0</v>
      </c>
      <c r="R20" s="118"/>
    </row>
    <row r="21" spans="1:18" ht="20.25" customHeight="1">
      <c r="A21" s="111" t="s">
        <v>35</v>
      </c>
      <c r="B21" s="111" t="s">
        <v>42</v>
      </c>
      <c r="C21" s="111" t="s">
        <v>36</v>
      </c>
      <c r="D21" s="112" t="s">
        <v>376</v>
      </c>
      <c r="E21" s="114">
        <v>128.18</v>
      </c>
      <c r="F21" s="114">
        <v>116.42</v>
      </c>
      <c r="G21" s="114">
        <v>11.23</v>
      </c>
      <c r="H21" s="114">
        <v>0.53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8"/>
    </row>
    <row r="22" spans="1:18" ht="20.25" customHeight="1">
      <c r="A22" s="111" t="s">
        <v>35</v>
      </c>
      <c r="B22" s="111" t="s">
        <v>42</v>
      </c>
      <c r="C22" s="111" t="s">
        <v>37</v>
      </c>
      <c r="D22" s="112" t="s">
        <v>377</v>
      </c>
      <c r="E22" s="114">
        <v>8.8</v>
      </c>
      <c r="F22" s="114">
        <v>0</v>
      </c>
      <c r="G22" s="114">
        <v>4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4.8</v>
      </c>
      <c r="P22" s="114">
        <v>0</v>
      </c>
      <c r="Q22" s="114">
        <v>0</v>
      </c>
      <c r="R22" s="118"/>
    </row>
    <row r="23" spans="1:18" ht="20.25" customHeight="1">
      <c r="A23" s="111" t="s">
        <v>35</v>
      </c>
      <c r="B23" s="111" t="s">
        <v>39</v>
      </c>
      <c r="C23" s="111"/>
      <c r="D23" s="112" t="s">
        <v>383</v>
      </c>
      <c r="E23" s="114">
        <v>1009.1</v>
      </c>
      <c r="F23" s="114">
        <v>849.06</v>
      </c>
      <c r="G23" s="114">
        <v>140.43</v>
      </c>
      <c r="H23" s="114">
        <v>18.61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1</v>
      </c>
      <c r="P23" s="114">
        <v>0</v>
      </c>
      <c r="Q23" s="114">
        <v>0</v>
      </c>
      <c r="R23" s="118"/>
    </row>
    <row r="24" spans="1:18" ht="20.25" customHeight="1">
      <c r="A24" s="111" t="s">
        <v>35</v>
      </c>
      <c r="B24" s="111" t="s">
        <v>39</v>
      </c>
      <c r="C24" s="111" t="s">
        <v>36</v>
      </c>
      <c r="D24" s="112" t="s">
        <v>376</v>
      </c>
      <c r="E24" s="114">
        <v>932.2</v>
      </c>
      <c r="F24" s="114">
        <v>849.06</v>
      </c>
      <c r="G24" s="114">
        <v>68.53</v>
      </c>
      <c r="H24" s="114">
        <v>14.61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8"/>
    </row>
    <row r="25" spans="1:18" ht="20.25" customHeight="1">
      <c r="A25" s="111" t="s">
        <v>35</v>
      </c>
      <c r="B25" s="111" t="s">
        <v>39</v>
      </c>
      <c r="C25" s="111" t="s">
        <v>37</v>
      </c>
      <c r="D25" s="112" t="s">
        <v>377</v>
      </c>
      <c r="E25" s="114">
        <v>71.9</v>
      </c>
      <c r="F25" s="114">
        <v>0</v>
      </c>
      <c r="G25" s="114">
        <v>66.9</v>
      </c>
      <c r="H25" s="114">
        <v>4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1</v>
      </c>
      <c r="P25" s="114">
        <v>0</v>
      </c>
      <c r="Q25" s="114">
        <v>0</v>
      </c>
      <c r="R25" s="118"/>
    </row>
    <row r="26" spans="1:18" ht="20.25" customHeight="1">
      <c r="A26" s="111" t="s">
        <v>35</v>
      </c>
      <c r="B26" s="111" t="s">
        <v>39</v>
      </c>
      <c r="C26" s="111" t="s">
        <v>42</v>
      </c>
      <c r="D26" s="112" t="s">
        <v>384</v>
      </c>
      <c r="E26" s="114">
        <v>5</v>
      </c>
      <c r="F26" s="114">
        <v>0</v>
      </c>
      <c r="G26" s="114">
        <v>5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8"/>
    </row>
    <row r="27" spans="1:18" ht="20.25" customHeight="1">
      <c r="A27" s="111" t="s">
        <v>35</v>
      </c>
      <c r="B27" s="111" t="s">
        <v>41</v>
      </c>
      <c r="C27" s="111"/>
      <c r="D27" s="112" t="s">
        <v>385</v>
      </c>
      <c r="E27" s="114">
        <v>164.06</v>
      </c>
      <c r="F27" s="114">
        <v>150.44</v>
      </c>
      <c r="G27" s="114">
        <v>13.62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8"/>
    </row>
    <row r="28" spans="1:18" ht="20.25" customHeight="1">
      <c r="A28" s="111" t="s">
        <v>35</v>
      </c>
      <c r="B28" s="111" t="s">
        <v>41</v>
      </c>
      <c r="C28" s="111" t="s">
        <v>36</v>
      </c>
      <c r="D28" s="112" t="s">
        <v>376</v>
      </c>
      <c r="E28" s="114">
        <v>164.06</v>
      </c>
      <c r="F28" s="114">
        <v>150.44</v>
      </c>
      <c r="G28" s="114">
        <v>13.62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8"/>
    </row>
    <row r="29" spans="1:18" ht="20.25" customHeight="1">
      <c r="A29" s="111" t="s">
        <v>35</v>
      </c>
      <c r="B29" s="111" t="s">
        <v>339</v>
      </c>
      <c r="C29" s="111"/>
      <c r="D29" s="112" t="s">
        <v>386</v>
      </c>
      <c r="E29" s="114">
        <v>4.99</v>
      </c>
      <c r="F29" s="114">
        <v>0</v>
      </c>
      <c r="G29" s="114">
        <v>0</v>
      </c>
      <c r="H29" s="114">
        <v>4.99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8"/>
    </row>
    <row r="30" spans="1:18" ht="20.25" customHeight="1">
      <c r="A30" s="111" t="s">
        <v>35</v>
      </c>
      <c r="B30" s="111" t="s">
        <v>339</v>
      </c>
      <c r="C30" s="111" t="s">
        <v>39</v>
      </c>
      <c r="D30" s="112" t="s">
        <v>387</v>
      </c>
      <c r="E30" s="114">
        <v>4.99</v>
      </c>
      <c r="F30" s="114">
        <v>0</v>
      </c>
      <c r="G30" s="114">
        <v>0</v>
      </c>
      <c r="H30" s="114">
        <v>4.99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4">
        <v>0</v>
      </c>
      <c r="P30" s="114">
        <v>0</v>
      </c>
      <c r="Q30" s="114">
        <v>0</v>
      </c>
      <c r="R30" s="118"/>
    </row>
    <row r="31" spans="1:18" ht="20.25" customHeight="1">
      <c r="A31" s="111" t="s">
        <v>35</v>
      </c>
      <c r="B31" s="111" t="s">
        <v>340</v>
      </c>
      <c r="C31" s="111"/>
      <c r="D31" s="112" t="s">
        <v>388</v>
      </c>
      <c r="E31" s="114">
        <v>512.51</v>
      </c>
      <c r="F31" s="114">
        <v>449.13</v>
      </c>
      <c r="G31" s="114">
        <v>61.83</v>
      </c>
      <c r="H31" s="114">
        <v>1.55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4">
        <v>0</v>
      </c>
      <c r="O31" s="114">
        <v>0</v>
      </c>
      <c r="P31" s="114">
        <v>0</v>
      </c>
      <c r="Q31" s="114">
        <v>0</v>
      </c>
      <c r="R31" s="118"/>
    </row>
    <row r="32" spans="1:18" ht="20.25" customHeight="1">
      <c r="A32" s="111" t="s">
        <v>35</v>
      </c>
      <c r="B32" s="111" t="s">
        <v>340</v>
      </c>
      <c r="C32" s="111" t="s">
        <v>36</v>
      </c>
      <c r="D32" s="112" t="s">
        <v>376</v>
      </c>
      <c r="E32" s="114">
        <v>505.51</v>
      </c>
      <c r="F32" s="114">
        <v>449.13</v>
      </c>
      <c r="G32" s="114">
        <v>54.83</v>
      </c>
      <c r="H32" s="114">
        <v>1.55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0</v>
      </c>
      <c r="O32" s="114">
        <v>0</v>
      </c>
      <c r="P32" s="114">
        <v>0</v>
      </c>
      <c r="Q32" s="114">
        <v>0</v>
      </c>
      <c r="R32" s="118"/>
    </row>
    <row r="33" spans="1:18" ht="20.25" customHeight="1">
      <c r="A33" s="111" t="s">
        <v>35</v>
      </c>
      <c r="B33" s="111" t="s">
        <v>340</v>
      </c>
      <c r="C33" s="111" t="s">
        <v>37</v>
      </c>
      <c r="D33" s="112" t="s">
        <v>377</v>
      </c>
      <c r="E33" s="114">
        <v>7</v>
      </c>
      <c r="F33" s="114">
        <v>0</v>
      </c>
      <c r="G33" s="114">
        <v>7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4">
        <v>0</v>
      </c>
      <c r="O33" s="114">
        <v>0</v>
      </c>
      <c r="P33" s="114">
        <v>0</v>
      </c>
      <c r="Q33" s="114">
        <v>0</v>
      </c>
      <c r="R33" s="118"/>
    </row>
    <row r="34" spans="1:18" ht="20.25" customHeight="1">
      <c r="A34" s="111" t="s">
        <v>35</v>
      </c>
      <c r="B34" s="111" t="s">
        <v>341</v>
      </c>
      <c r="C34" s="111"/>
      <c r="D34" s="112" t="s">
        <v>389</v>
      </c>
      <c r="E34" s="114">
        <v>58.72</v>
      </c>
      <c r="F34" s="114">
        <v>53.37</v>
      </c>
      <c r="G34" s="114">
        <v>5.35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4">
        <v>0</v>
      </c>
      <c r="O34" s="114">
        <v>0</v>
      </c>
      <c r="P34" s="114">
        <v>0</v>
      </c>
      <c r="Q34" s="114">
        <v>0</v>
      </c>
      <c r="R34" s="118"/>
    </row>
    <row r="35" spans="1:18" ht="20.25" customHeight="1">
      <c r="A35" s="111" t="s">
        <v>35</v>
      </c>
      <c r="B35" s="111" t="s">
        <v>341</v>
      </c>
      <c r="C35" s="111" t="s">
        <v>36</v>
      </c>
      <c r="D35" s="112" t="s">
        <v>376</v>
      </c>
      <c r="E35" s="114">
        <v>58.72</v>
      </c>
      <c r="F35" s="114">
        <v>53.37</v>
      </c>
      <c r="G35" s="114">
        <v>5.35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v>0</v>
      </c>
      <c r="R35" s="118"/>
    </row>
    <row r="36" spans="1:18" ht="20.25" customHeight="1">
      <c r="A36" s="111" t="s">
        <v>35</v>
      </c>
      <c r="B36" s="111" t="s">
        <v>342</v>
      </c>
      <c r="C36" s="111"/>
      <c r="D36" s="112" t="s">
        <v>390</v>
      </c>
      <c r="E36" s="114">
        <v>5</v>
      </c>
      <c r="F36" s="114">
        <v>0</v>
      </c>
      <c r="G36" s="114">
        <v>5</v>
      </c>
      <c r="H36" s="114">
        <v>0</v>
      </c>
      <c r="I36" s="114">
        <v>0</v>
      </c>
      <c r="J36" s="114">
        <v>0</v>
      </c>
      <c r="K36" s="114">
        <v>0</v>
      </c>
      <c r="L36" s="114">
        <v>0</v>
      </c>
      <c r="M36" s="114">
        <v>0</v>
      </c>
      <c r="N36" s="114">
        <v>0</v>
      </c>
      <c r="O36" s="114">
        <v>0</v>
      </c>
      <c r="P36" s="114">
        <v>0</v>
      </c>
      <c r="Q36" s="114">
        <v>0</v>
      </c>
      <c r="R36" s="118"/>
    </row>
    <row r="37" spans="1:18" ht="20.25" customHeight="1">
      <c r="A37" s="111" t="s">
        <v>35</v>
      </c>
      <c r="B37" s="111" t="s">
        <v>342</v>
      </c>
      <c r="C37" s="111" t="s">
        <v>44</v>
      </c>
      <c r="D37" s="112" t="s">
        <v>391</v>
      </c>
      <c r="E37" s="114">
        <v>5</v>
      </c>
      <c r="F37" s="114">
        <v>0</v>
      </c>
      <c r="G37" s="114">
        <v>5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114">
        <v>0</v>
      </c>
      <c r="P37" s="114">
        <v>0</v>
      </c>
      <c r="Q37" s="114">
        <v>0</v>
      </c>
      <c r="R37" s="118"/>
    </row>
    <row r="38" spans="1:18" ht="20.25" customHeight="1">
      <c r="A38" s="111" t="s">
        <v>35</v>
      </c>
      <c r="B38" s="111" t="s">
        <v>343</v>
      </c>
      <c r="C38" s="111"/>
      <c r="D38" s="112" t="s">
        <v>392</v>
      </c>
      <c r="E38" s="114">
        <v>1056.94</v>
      </c>
      <c r="F38" s="114">
        <v>944.09</v>
      </c>
      <c r="G38" s="114">
        <v>100.79</v>
      </c>
      <c r="H38" s="114">
        <v>12.06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14">
        <v>0</v>
      </c>
      <c r="O38" s="114">
        <v>0</v>
      </c>
      <c r="P38" s="114">
        <v>0</v>
      </c>
      <c r="Q38" s="114">
        <v>0</v>
      </c>
      <c r="R38" s="118"/>
    </row>
    <row r="39" spans="1:18" ht="20.25" customHeight="1">
      <c r="A39" s="111" t="s">
        <v>35</v>
      </c>
      <c r="B39" s="111" t="s">
        <v>343</v>
      </c>
      <c r="C39" s="111" t="s">
        <v>36</v>
      </c>
      <c r="D39" s="112" t="s">
        <v>376</v>
      </c>
      <c r="E39" s="114">
        <v>1056.94</v>
      </c>
      <c r="F39" s="114">
        <v>944.09</v>
      </c>
      <c r="G39" s="114">
        <v>100.79</v>
      </c>
      <c r="H39" s="114">
        <v>12.06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v>0</v>
      </c>
      <c r="O39" s="114">
        <v>0</v>
      </c>
      <c r="P39" s="114">
        <v>0</v>
      </c>
      <c r="Q39" s="114">
        <v>0</v>
      </c>
      <c r="R39" s="118"/>
    </row>
    <row r="40" spans="1:18" ht="20.25" customHeight="1">
      <c r="A40" s="111" t="s">
        <v>35</v>
      </c>
      <c r="B40" s="111" t="s">
        <v>344</v>
      </c>
      <c r="C40" s="111"/>
      <c r="D40" s="112" t="s">
        <v>393</v>
      </c>
      <c r="E40" s="114">
        <v>66.61</v>
      </c>
      <c r="F40" s="114">
        <v>60.51</v>
      </c>
      <c r="G40" s="114">
        <v>5.84</v>
      </c>
      <c r="H40" s="114">
        <v>0.26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0</v>
      </c>
      <c r="O40" s="114">
        <v>0</v>
      </c>
      <c r="P40" s="114">
        <v>0</v>
      </c>
      <c r="Q40" s="114">
        <v>0</v>
      </c>
      <c r="R40" s="118"/>
    </row>
    <row r="41" spans="1:18" ht="20.25" customHeight="1">
      <c r="A41" s="111" t="s">
        <v>35</v>
      </c>
      <c r="B41" s="111" t="s">
        <v>344</v>
      </c>
      <c r="C41" s="111" t="s">
        <v>36</v>
      </c>
      <c r="D41" s="112" t="s">
        <v>376</v>
      </c>
      <c r="E41" s="114">
        <v>66.61</v>
      </c>
      <c r="F41" s="114">
        <v>60.51</v>
      </c>
      <c r="G41" s="114">
        <v>5.84</v>
      </c>
      <c r="H41" s="114">
        <v>0.26</v>
      </c>
      <c r="I41" s="114">
        <v>0</v>
      </c>
      <c r="J41" s="114">
        <v>0</v>
      </c>
      <c r="K41" s="114">
        <v>0</v>
      </c>
      <c r="L41" s="114">
        <v>0</v>
      </c>
      <c r="M41" s="114">
        <v>0</v>
      </c>
      <c r="N41" s="114">
        <v>0</v>
      </c>
      <c r="O41" s="114">
        <v>0</v>
      </c>
      <c r="P41" s="114">
        <v>0</v>
      </c>
      <c r="Q41" s="114">
        <v>0</v>
      </c>
      <c r="R41" s="118"/>
    </row>
    <row r="42" spans="1:18" ht="20.25" customHeight="1">
      <c r="A42" s="111" t="s">
        <v>35</v>
      </c>
      <c r="B42" s="111" t="s">
        <v>345</v>
      </c>
      <c r="C42" s="111"/>
      <c r="D42" s="112" t="s">
        <v>394</v>
      </c>
      <c r="E42" s="114">
        <v>28</v>
      </c>
      <c r="F42" s="114">
        <v>0</v>
      </c>
      <c r="G42" s="114">
        <v>0</v>
      </c>
      <c r="H42" s="114">
        <v>28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4">
        <v>0</v>
      </c>
      <c r="O42" s="114">
        <v>0</v>
      </c>
      <c r="P42" s="114">
        <v>0</v>
      </c>
      <c r="Q42" s="114">
        <v>0</v>
      </c>
      <c r="R42" s="118"/>
    </row>
    <row r="43" spans="1:18" ht="20.25" customHeight="1">
      <c r="A43" s="111" t="s">
        <v>35</v>
      </c>
      <c r="B43" s="111" t="s">
        <v>345</v>
      </c>
      <c r="C43" s="111" t="s">
        <v>38</v>
      </c>
      <c r="D43" s="112" t="s">
        <v>395</v>
      </c>
      <c r="E43" s="114">
        <v>28</v>
      </c>
      <c r="F43" s="114">
        <v>0</v>
      </c>
      <c r="G43" s="114">
        <v>0</v>
      </c>
      <c r="H43" s="114">
        <v>28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0</v>
      </c>
      <c r="O43" s="114">
        <v>0</v>
      </c>
      <c r="P43" s="114">
        <v>0</v>
      </c>
      <c r="Q43" s="114">
        <v>0</v>
      </c>
      <c r="R43" s="118"/>
    </row>
    <row r="44" spans="1:18" ht="20.25" customHeight="1">
      <c r="A44" s="111" t="s">
        <v>35</v>
      </c>
      <c r="B44" s="111" t="s">
        <v>346</v>
      </c>
      <c r="C44" s="111"/>
      <c r="D44" s="112" t="s">
        <v>396</v>
      </c>
      <c r="E44" s="114">
        <v>87.39</v>
      </c>
      <c r="F44" s="114">
        <v>73.59</v>
      </c>
      <c r="G44" s="114">
        <v>13.8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4">
        <v>0</v>
      </c>
      <c r="O44" s="114">
        <v>0</v>
      </c>
      <c r="P44" s="114">
        <v>0</v>
      </c>
      <c r="Q44" s="114">
        <v>0</v>
      </c>
      <c r="R44" s="118"/>
    </row>
    <row r="45" spans="1:18" ht="20.25" customHeight="1">
      <c r="A45" s="111" t="s">
        <v>35</v>
      </c>
      <c r="B45" s="111" t="s">
        <v>346</v>
      </c>
      <c r="C45" s="111" t="s">
        <v>36</v>
      </c>
      <c r="D45" s="112" t="s">
        <v>376</v>
      </c>
      <c r="E45" s="114">
        <v>80.39</v>
      </c>
      <c r="F45" s="114">
        <v>73.59</v>
      </c>
      <c r="G45" s="114">
        <v>6.8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4">
        <v>0</v>
      </c>
      <c r="O45" s="114">
        <v>0</v>
      </c>
      <c r="P45" s="114">
        <v>0</v>
      </c>
      <c r="Q45" s="114">
        <v>0</v>
      </c>
      <c r="R45" s="118"/>
    </row>
    <row r="46" spans="1:18" ht="20.25" customHeight="1">
      <c r="A46" s="111" t="s">
        <v>35</v>
      </c>
      <c r="B46" s="111" t="s">
        <v>346</v>
      </c>
      <c r="C46" s="111" t="s">
        <v>37</v>
      </c>
      <c r="D46" s="112" t="s">
        <v>377</v>
      </c>
      <c r="E46" s="114">
        <v>7</v>
      </c>
      <c r="F46" s="114">
        <v>0</v>
      </c>
      <c r="G46" s="114">
        <v>7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4">
        <v>0</v>
      </c>
      <c r="N46" s="114">
        <v>0</v>
      </c>
      <c r="O46" s="114">
        <v>0</v>
      </c>
      <c r="P46" s="114">
        <v>0</v>
      </c>
      <c r="Q46" s="114">
        <v>0</v>
      </c>
      <c r="R46" s="118"/>
    </row>
    <row r="47" spans="1:18" ht="20.25" customHeight="1">
      <c r="A47" s="111" t="s">
        <v>35</v>
      </c>
      <c r="B47" s="111" t="s">
        <v>347</v>
      </c>
      <c r="C47" s="111"/>
      <c r="D47" s="112" t="s">
        <v>397</v>
      </c>
      <c r="E47" s="114">
        <v>49.52</v>
      </c>
      <c r="F47" s="114">
        <v>43.2</v>
      </c>
      <c r="G47" s="114">
        <v>5.84</v>
      </c>
      <c r="H47" s="114">
        <v>0.48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14">
        <v>0</v>
      </c>
      <c r="P47" s="114">
        <v>0</v>
      </c>
      <c r="Q47" s="114">
        <v>0</v>
      </c>
      <c r="R47" s="118"/>
    </row>
    <row r="48" spans="1:18" ht="20.25" customHeight="1">
      <c r="A48" s="111" t="s">
        <v>35</v>
      </c>
      <c r="B48" s="111" t="s">
        <v>347</v>
      </c>
      <c r="C48" s="111" t="s">
        <v>36</v>
      </c>
      <c r="D48" s="112" t="s">
        <v>376</v>
      </c>
      <c r="E48" s="114">
        <v>48.52</v>
      </c>
      <c r="F48" s="114">
        <v>43.2</v>
      </c>
      <c r="G48" s="114">
        <v>4.84</v>
      </c>
      <c r="H48" s="114">
        <v>0.48</v>
      </c>
      <c r="I48" s="114">
        <v>0</v>
      </c>
      <c r="J48" s="114">
        <v>0</v>
      </c>
      <c r="K48" s="114">
        <v>0</v>
      </c>
      <c r="L48" s="114">
        <v>0</v>
      </c>
      <c r="M48" s="114">
        <v>0</v>
      </c>
      <c r="N48" s="114">
        <v>0</v>
      </c>
      <c r="O48" s="114">
        <v>0</v>
      </c>
      <c r="P48" s="114">
        <v>0</v>
      </c>
      <c r="Q48" s="114">
        <v>0</v>
      </c>
      <c r="R48" s="118"/>
    </row>
    <row r="49" spans="1:18" ht="20.25" customHeight="1">
      <c r="A49" s="111" t="s">
        <v>35</v>
      </c>
      <c r="B49" s="111" t="s">
        <v>347</v>
      </c>
      <c r="C49" s="111" t="s">
        <v>37</v>
      </c>
      <c r="D49" s="112" t="s">
        <v>377</v>
      </c>
      <c r="E49" s="114">
        <v>1</v>
      </c>
      <c r="F49" s="114">
        <v>0</v>
      </c>
      <c r="G49" s="114">
        <v>1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114">
        <v>0</v>
      </c>
      <c r="Q49" s="114">
        <v>0</v>
      </c>
      <c r="R49" s="118"/>
    </row>
    <row r="50" spans="1:18" ht="20.25" customHeight="1">
      <c r="A50" s="111" t="s">
        <v>35</v>
      </c>
      <c r="B50" s="111" t="s">
        <v>348</v>
      </c>
      <c r="C50" s="111"/>
      <c r="D50" s="112" t="s">
        <v>398</v>
      </c>
      <c r="E50" s="114">
        <v>538.54</v>
      </c>
      <c r="F50" s="114">
        <v>136.43</v>
      </c>
      <c r="G50" s="114">
        <v>399.84</v>
      </c>
      <c r="H50" s="114">
        <v>2.27</v>
      </c>
      <c r="I50" s="114">
        <v>0</v>
      </c>
      <c r="J50" s="114">
        <v>0</v>
      </c>
      <c r="K50" s="114">
        <v>0</v>
      </c>
      <c r="L50" s="114">
        <v>0</v>
      </c>
      <c r="M50" s="114">
        <v>0</v>
      </c>
      <c r="N50" s="114">
        <v>0</v>
      </c>
      <c r="O50" s="114">
        <v>0</v>
      </c>
      <c r="P50" s="114">
        <v>0</v>
      </c>
      <c r="Q50" s="114">
        <v>0</v>
      </c>
      <c r="R50" s="118"/>
    </row>
    <row r="51" spans="1:18" ht="20.25" customHeight="1">
      <c r="A51" s="111" t="s">
        <v>35</v>
      </c>
      <c r="B51" s="111" t="s">
        <v>348</v>
      </c>
      <c r="C51" s="111" t="s">
        <v>36</v>
      </c>
      <c r="D51" s="112" t="s">
        <v>376</v>
      </c>
      <c r="E51" s="114">
        <v>536.54</v>
      </c>
      <c r="F51" s="114">
        <v>136.43</v>
      </c>
      <c r="G51" s="114">
        <v>397.84</v>
      </c>
      <c r="H51" s="114">
        <v>2.27</v>
      </c>
      <c r="I51" s="114">
        <v>0</v>
      </c>
      <c r="J51" s="114">
        <v>0</v>
      </c>
      <c r="K51" s="114">
        <v>0</v>
      </c>
      <c r="L51" s="114">
        <v>0</v>
      </c>
      <c r="M51" s="114">
        <v>0</v>
      </c>
      <c r="N51" s="114">
        <v>0</v>
      </c>
      <c r="O51" s="114">
        <v>0</v>
      </c>
      <c r="P51" s="114">
        <v>0</v>
      </c>
      <c r="Q51" s="114">
        <v>0</v>
      </c>
      <c r="R51" s="118"/>
    </row>
    <row r="52" spans="1:18" ht="20.25" customHeight="1">
      <c r="A52" s="111" t="s">
        <v>35</v>
      </c>
      <c r="B52" s="111" t="s">
        <v>348</v>
      </c>
      <c r="C52" s="111" t="s">
        <v>37</v>
      </c>
      <c r="D52" s="112" t="s">
        <v>377</v>
      </c>
      <c r="E52" s="114">
        <v>2</v>
      </c>
      <c r="F52" s="114">
        <v>0</v>
      </c>
      <c r="G52" s="114">
        <v>2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0</v>
      </c>
      <c r="N52" s="114">
        <v>0</v>
      </c>
      <c r="O52" s="114">
        <v>0</v>
      </c>
      <c r="P52" s="114">
        <v>0</v>
      </c>
      <c r="Q52" s="114">
        <v>0</v>
      </c>
      <c r="R52" s="118"/>
    </row>
    <row r="53" spans="1:18" ht="29.25" customHeight="1">
      <c r="A53" s="111" t="s">
        <v>35</v>
      </c>
      <c r="B53" s="111" t="s">
        <v>349</v>
      </c>
      <c r="C53" s="111"/>
      <c r="D53" s="112" t="s">
        <v>547</v>
      </c>
      <c r="E53" s="114">
        <v>1048.31</v>
      </c>
      <c r="F53" s="114">
        <v>846.46</v>
      </c>
      <c r="G53" s="114">
        <v>168.51</v>
      </c>
      <c r="H53" s="114">
        <v>32.34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114">
        <v>1</v>
      </c>
      <c r="P53" s="114">
        <v>0</v>
      </c>
      <c r="Q53" s="114">
        <v>0</v>
      </c>
      <c r="R53" s="118"/>
    </row>
    <row r="54" spans="1:18" ht="20.25" customHeight="1">
      <c r="A54" s="111" t="s">
        <v>35</v>
      </c>
      <c r="B54" s="111" t="s">
        <v>349</v>
      </c>
      <c r="C54" s="111" t="s">
        <v>36</v>
      </c>
      <c r="D54" s="112" t="s">
        <v>376</v>
      </c>
      <c r="E54" s="114">
        <v>931.91</v>
      </c>
      <c r="F54" s="114">
        <v>846.46</v>
      </c>
      <c r="G54" s="114">
        <v>76.51</v>
      </c>
      <c r="H54" s="114">
        <v>8.94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4">
        <v>0</v>
      </c>
      <c r="Q54" s="114">
        <v>0</v>
      </c>
      <c r="R54" s="118"/>
    </row>
    <row r="55" spans="1:18" ht="20.25" customHeight="1">
      <c r="A55" s="111" t="s">
        <v>35</v>
      </c>
      <c r="B55" s="111" t="s">
        <v>349</v>
      </c>
      <c r="C55" s="111" t="s">
        <v>37</v>
      </c>
      <c r="D55" s="112" t="s">
        <v>377</v>
      </c>
      <c r="E55" s="114">
        <v>102</v>
      </c>
      <c r="F55" s="114">
        <v>0</v>
      </c>
      <c r="G55" s="114">
        <v>92</v>
      </c>
      <c r="H55" s="114">
        <v>9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4">
        <v>0</v>
      </c>
      <c r="O55" s="114">
        <v>1</v>
      </c>
      <c r="P55" s="114">
        <v>0</v>
      </c>
      <c r="Q55" s="114">
        <v>0</v>
      </c>
      <c r="R55" s="118"/>
    </row>
    <row r="56" spans="1:18" ht="20.25" customHeight="1">
      <c r="A56" s="111" t="s">
        <v>35</v>
      </c>
      <c r="B56" s="111" t="s">
        <v>349</v>
      </c>
      <c r="C56" s="111" t="s">
        <v>42</v>
      </c>
      <c r="D56" s="112" t="s">
        <v>399</v>
      </c>
      <c r="E56" s="114">
        <v>14.4</v>
      </c>
      <c r="F56" s="114">
        <v>0</v>
      </c>
      <c r="G56" s="114">
        <v>0</v>
      </c>
      <c r="H56" s="114">
        <v>14.4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0</v>
      </c>
      <c r="O56" s="114">
        <v>0</v>
      </c>
      <c r="P56" s="114">
        <v>0</v>
      </c>
      <c r="Q56" s="114">
        <v>0</v>
      </c>
      <c r="R56" s="118"/>
    </row>
    <row r="57" spans="1:18" ht="20.25" customHeight="1">
      <c r="A57" s="111" t="s">
        <v>35</v>
      </c>
      <c r="B57" s="111" t="s">
        <v>350</v>
      </c>
      <c r="C57" s="111"/>
      <c r="D57" s="112" t="s">
        <v>400</v>
      </c>
      <c r="E57" s="114">
        <v>253.53</v>
      </c>
      <c r="F57" s="114">
        <v>151.89</v>
      </c>
      <c r="G57" s="114">
        <v>15.94</v>
      </c>
      <c r="H57" s="114">
        <v>85.7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  <c r="P57" s="114">
        <v>0</v>
      </c>
      <c r="Q57" s="114">
        <v>0</v>
      </c>
      <c r="R57" s="118"/>
    </row>
    <row r="58" spans="1:18" ht="20.25" customHeight="1">
      <c r="A58" s="111" t="s">
        <v>35</v>
      </c>
      <c r="B58" s="111" t="s">
        <v>350</v>
      </c>
      <c r="C58" s="111" t="s">
        <v>36</v>
      </c>
      <c r="D58" s="112" t="s">
        <v>376</v>
      </c>
      <c r="E58" s="114">
        <v>168.53</v>
      </c>
      <c r="F58" s="114">
        <v>151.89</v>
      </c>
      <c r="G58" s="114">
        <v>15.94</v>
      </c>
      <c r="H58" s="114">
        <v>0.7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0</v>
      </c>
      <c r="P58" s="114">
        <v>0</v>
      </c>
      <c r="Q58" s="114">
        <v>0</v>
      </c>
      <c r="R58" s="118"/>
    </row>
    <row r="59" spans="1:18" ht="20.25" customHeight="1">
      <c r="A59" s="111" t="s">
        <v>35</v>
      </c>
      <c r="B59" s="111" t="s">
        <v>350</v>
      </c>
      <c r="C59" s="111" t="s">
        <v>37</v>
      </c>
      <c r="D59" s="112" t="s">
        <v>377</v>
      </c>
      <c r="E59" s="114">
        <v>85</v>
      </c>
      <c r="F59" s="114">
        <v>0</v>
      </c>
      <c r="G59" s="114">
        <v>0</v>
      </c>
      <c r="H59" s="114">
        <v>85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0</v>
      </c>
      <c r="O59" s="114">
        <v>0</v>
      </c>
      <c r="P59" s="114">
        <v>0</v>
      </c>
      <c r="Q59" s="114">
        <v>0</v>
      </c>
      <c r="R59" s="118"/>
    </row>
    <row r="60" spans="1:18" ht="20.25" customHeight="1">
      <c r="A60" s="111" t="s">
        <v>35</v>
      </c>
      <c r="B60" s="111" t="s">
        <v>351</v>
      </c>
      <c r="C60" s="111"/>
      <c r="D60" s="112" t="s">
        <v>401</v>
      </c>
      <c r="E60" s="114">
        <v>98.57</v>
      </c>
      <c r="F60" s="114">
        <v>86.61</v>
      </c>
      <c r="G60" s="114">
        <v>11.26</v>
      </c>
      <c r="H60" s="114">
        <v>0.7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4">
        <v>0</v>
      </c>
      <c r="O60" s="114">
        <v>0</v>
      </c>
      <c r="P60" s="114">
        <v>0</v>
      </c>
      <c r="Q60" s="114">
        <v>0</v>
      </c>
      <c r="R60" s="118"/>
    </row>
    <row r="61" spans="1:18" ht="20.25" customHeight="1">
      <c r="A61" s="111" t="s">
        <v>35</v>
      </c>
      <c r="B61" s="111" t="s">
        <v>351</v>
      </c>
      <c r="C61" s="111" t="s">
        <v>36</v>
      </c>
      <c r="D61" s="112" t="s">
        <v>376</v>
      </c>
      <c r="E61" s="114">
        <v>96.57</v>
      </c>
      <c r="F61" s="114">
        <v>86.61</v>
      </c>
      <c r="G61" s="114">
        <v>9.26</v>
      </c>
      <c r="H61" s="114">
        <v>0.7</v>
      </c>
      <c r="I61" s="114">
        <v>0</v>
      </c>
      <c r="J61" s="114">
        <v>0</v>
      </c>
      <c r="K61" s="114">
        <v>0</v>
      </c>
      <c r="L61" s="114">
        <v>0</v>
      </c>
      <c r="M61" s="114">
        <v>0</v>
      </c>
      <c r="N61" s="114">
        <v>0</v>
      </c>
      <c r="O61" s="114">
        <v>0</v>
      </c>
      <c r="P61" s="114">
        <v>0</v>
      </c>
      <c r="Q61" s="114">
        <v>0</v>
      </c>
      <c r="R61" s="118"/>
    </row>
    <row r="62" spans="1:18" ht="20.25" customHeight="1">
      <c r="A62" s="111" t="s">
        <v>35</v>
      </c>
      <c r="B62" s="111" t="s">
        <v>351</v>
      </c>
      <c r="C62" s="111" t="s">
        <v>37</v>
      </c>
      <c r="D62" s="112" t="s">
        <v>377</v>
      </c>
      <c r="E62" s="114">
        <v>2</v>
      </c>
      <c r="F62" s="114">
        <v>0</v>
      </c>
      <c r="G62" s="114">
        <v>2</v>
      </c>
      <c r="H62" s="114">
        <v>0</v>
      </c>
      <c r="I62" s="114">
        <v>0</v>
      </c>
      <c r="J62" s="114">
        <v>0</v>
      </c>
      <c r="K62" s="114">
        <v>0</v>
      </c>
      <c r="L62" s="114">
        <v>0</v>
      </c>
      <c r="M62" s="114">
        <v>0</v>
      </c>
      <c r="N62" s="114">
        <v>0</v>
      </c>
      <c r="O62" s="114">
        <v>0</v>
      </c>
      <c r="P62" s="114">
        <v>0</v>
      </c>
      <c r="Q62" s="114">
        <v>0</v>
      </c>
      <c r="R62" s="118"/>
    </row>
    <row r="63" spans="1:18" ht="20.25" customHeight="1">
      <c r="A63" s="111" t="s">
        <v>35</v>
      </c>
      <c r="B63" s="111" t="s">
        <v>352</v>
      </c>
      <c r="C63" s="111"/>
      <c r="D63" s="112" t="s">
        <v>402</v>
      </c>
      <c r="E63" s="114">
        <v>82.85</v>
      </c>
      <c r="F63" s="114">
        <v>65.01</v>
      </c>
      <c r="G63" s="114">
        <v>13.91</v>
      </c>
      <c r="H63" s="114">
        <v>3.93</v>
      </c>
      <c r="I63" s="114">
        <v>0</v>
      </c>
      <c r="J63" s="114">
        <v>0</v>
      </c>
      <c r="K63" s="114">
        <v>0</v>
      </c>
      <c r="L63" s="114">
        <v>0</v>
      </c>
      <c r="M63" s="114">
        <v>0</v>
      </c>
      <c r="N63" s="114">
        <v>0</v>
      </c>
      <c r="O63" s="114">
        <v>0</v>
      </c>
      <c r="P63" s="114">
        <v>0</v>
      </c>
      <c r="Q63" s="114">
        <v>0</v>
      </c>
      <c r="R63" s="118"/>
    </row>
    <row r="64" spans="1:18" ht="20.25" customHeight="1">
      <c r="A64" s="111" t="s">
        <v>35</v>
      </c>
      <c r="B64" s="111" t="s">
        <v>352</v>
      </c>
      <c r="C64" s="111" t="s">
        <v>36</v>
      </c>
      <c r="D64" s="112" t="s">
        <v>376</v>
      </c>
      <c r="E64" s="114">
        <v>74.85</v>
      </c>
      <c r="F64" s="114">
        <v>65.01</v>
      </c>
      <c r="G64" s="114">
        <v>5.91</v>
      </c>
      <c r="H64" s="114">
        <v>3.93</v>
      </c>
      <c r="I64" s="114">
        <v>0</v>
      </c>
      <c r="J64" s="114">
        <v>0</v>
      </c>
      <c r="K64" s="114">
        <v>0</v>
      </c>
      <c r="L64" s="114">
        <v>0</v>
      </c>
      <c r="M64" s="114">
        <v>0</v>
      </c>
      <c r="N64" s="114">
        <v>0</v>
      </c>
      <c r="O64" s="114">
        <v>0</v>
      </c>
      <c r="P64" s="114">
        <v>0</v>
      </c>
      <c r="Q64" s="114">
        <v>0</v>
      </c>
      <c r="R64" s="118"/>
    </row>
    <row r="65" spans="1:18" ht="20.25" customHeight="1">
      <c r="A65" s="111" t="s">
        <v>35</v>
      </c>
      <c r="B65" s="111" t="s">
        <v>352</v>
      </c>
      <c r="C65" s="111" t="s">
        <v>37</v>
      </c>
      <c r="D65" s="112" t="s">
        <v>377</v>
      </c>
      <c r="E65" s="114">
        <v>8</v>
      </c>
      <c r="F65" s="114">
        <v>0</v>
      </c>
      <c r="G65" s="114">
        <v>8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  <c r="P65" s="114">
        <v>0</v>
      </c>
      <c r="Q65" s="114">
        <v>0</v>
      </c>
      <c r="R65" s="118"/>
    </row>
    <row r="66" spans="1:18" ht="20.25" customHeight="1">
      <c r="A66" s="111" t="s">
        <v>353</v>
      </c>
      <c r="B66" s="111"/>
      <c r="C66" s="111"/>
      <c r="D66" s="112" t="s">
        <v>403</v>
      </c>
      <c r="E66" s="114">
        <v>7657.47</v>
      </c>
      <c r="F66" s="114">
        <v>4169.76</v>
      </c>
      <c r="G66" s="114">
        <v>1557.29</v>
      </c>
      <c r="H66" s="114">
        <v>697.42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O66" s="114">
        <v>820</v>
      </c>
      <c r="P66" s="114">
        <v>0</v>
      </c>
      <c r="Q66" s="114">
        <v>0</v>
      </c>
      <c r="R66" s="118">
        <v>413</v>
      </c>
    </row>
    <row r="67" spans="1:18" ht="20.25" customHeight="1">
      <c r="A67" s="111" t="s">
        <v>353</v>
      </c>
      <c r="B67" s="111" t="s">
        <v>36</v>
      </c>
      <c r="C67" s="111"/>
      <c r="D67" s="112" t="s">
        <v>404</v>
      </c>
      <c r="E67" s="114">
        <v>114.27</v>
      </c>
      <c r="F67" s="114">
        <v>0</v>
      </c>
      <c r="G67" s="114">
        <v>0</v>
      </c>
      <c r="H67" s="114">
        <v>114.27</v>
      </c>
      <c r="I67" s="114">
        <v>0</v>
      </c>
      <c r="J67" s="114">
        <v>0</v>
      </c>
      <c r="K67" s="114">
        <v>0</v>
      </c>
      <c r="L67" s="114">
        <v>0</v>
      </c>
      <c r="M67" s="114">
        <v>0</v>
      </c>
      <c r="N67" s="114">
        <v>0</v>
      </c>
      <c r="O67" s="114">
        <v>0</v>
      </c>
      <c r="P67" s="114">
        <v>0</v>
      </c>
      <c r="Q67" s="114">
        <v>0</v>
      </c>
      <c r="R67" s="118"/>
    </row>
    <row r="68" spans="1:18" ht="20.25" customHeight="1">
      <c r="A68" s="111" t="s">
        <v>353</v>
      </c>
      <c r="B68" s="111" t="s">
        <v>36</v>
      </c>
      <c r="C68" s="111" t="s">
        <v>36</v>
      </c>
      <c r="D68" s="112" t="s">
        <v>405</v>
      </c>
      <c r="E68" s="114">
        <v>7.53</v>
      </c>
      <c r="F68" s="114">
        <v>0</v>
      </c>
      <c r="G68" s="114">
        <v>0</v>
      </c>
      <c r="H68" s="114">
        <v>7.53</v>
      </c>
      <c r="I68" s="114">
        <v>0</v>
      </c>
      <c r="J68" s="114">
        <v>0</v>
      </c>
      <c r="K68" s="114">
        <v>0</v>
      </c>
      <c r="L68" s="114">
        <v>0</v>
      </c>
      <c r="M68" s="114">
        <v>0</v>
      </c>
      <c r="N68" s="114">
        <v>0</v>
      </c>
      <c r="O68" s="114">
        <v>0</v>
      </c>
      <c r="P68" s="114">
        <v>0</v>
      </c>
      <c r="Q68" s="114">
        <v>0</v>
      </c>
      <c r="R68" s="118"/>
    </row>
    <row r="69" spans="1:18" ht="20.25" customHeight="1">
      <c r="A69" s="111" t="s">
        <v>353</v>
      </c>
      <c r="B69" s="111" t="s">
        <v>36</v>
      </c>
      <c r="C69" s="111" t="s">
        <v>43</v>
      </c>
      <c r="D69" s="112" t="s">
        <v>406</v>
      </c>
      <c r="E69" s="114">
        <v>106.74</v>
      </c>
      <c r="F69" s="114">
        <v>0</v>
      </c>
      <c r="G69" s="114">
        <v>0</v>
      </c>
      <c r="H69" s="114">
        <v>106.74</v>
      </c>
      <c r="I69" s="114">
        <v>0</v>
      </c>
      <c r="J69" s="114">
        <v>0</v>
      </c>
      <c r="K69" s="114">
        <v>0</v>
      </c>
      <c r="L69" s="114">
        <v>0</v>
      </c>
      <c r="M69" s="114">
        <v>0</v>
      </c>
      <c r="N69" s="114">
        <v>0</v>
      </c>
      <c r="O69" s="114">
        <v>0</v>
      </c>
      <c r="P69" s="114">
        <v>0</v>
      </c>
      <c r="Q69" s="114">
        <v>0</v>
      </c>
      <c r="R69" s="118"/>
    </row>
    <row r="70" spans="1:18" ht="20.25" customHeight="1">
      <c r="A70" s="111" t="s">
        <v>353</v>
      </c>
      <c r="B70" s="111" t="s">
        <v>37</v>
      </c>
      <c r="C70" s="111"/>
      <c r="D70" s="112" t="s">
        <v>407</v>
      </c>
      <c r="E70" s="114">
        <v>5395.05</v>
      </c>
      <c r="F70" s="114">
        <v>2661.37</v>
      </c>
      <c r="G70" s="114">
        <v>1411.14</v>
      </c>
      <c r="H70" s="114">
        <v>502.54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4">
        <v>0</v>
      </c>
      <c r="O70" s="114">
        <v>820</v>
      </c>
      <c r="P70" s="114">
        <v>0</v>
      </c>
      <c r="Q70" s="114">
        <v>0</v>
      </c>
      <c r="R70" s="118"/>
    </row>
    <row r="71" spans="1:18" ht="20.25" customHeight="1">
      <c r="A71" s="111" t="s">
        <v>353</v>
      </c>
      <c r="B71" s="111" t="s">
        <v>37</v>
      </c>
      <c r="C71" s="111" t="s">
        <v>36</v>
      </c>
      <c r="D71" s="112" t="s">
        <v>376</v>
      </c>
      <c r="E71" s="114">
        <v>3489.05</v>
      </c>
      <c r="F71" s="114">
        <v>2661.37</v>
      </c>
      <c r="G71" s="114">
        <v>325.14</v>
      </c>
      <c r="H71" s="114">
        <v>502.54</v>
      </c>
      <c r="I71" s="114">
        <v>0</v>
      </c>
      <c r="J71" s="114">
        <v>0</v>
      </c>
      <c r="K71" s="114">
        <v>0</v>
      </c>
      <c r="L71" s="114">
        <v>0</v>
      </c>
      <c r="M71" s="114">
        <v>0</v>
      </c>
      <c r="N71" s="114">
        <v>0</v>
      </c>
      <c r="O71" s="114">
        <v>0</v>
      </c>
      <c r="P71" s="114">
        <v>0</v>
      </c>
      <c r="Q71" s="114">
        <v>0</v>
      </c>
      <c r="R71" s="118"/>
    </row>
    <row r="72" spans="1:18" ht="20.25" customHeight="1">
      <c r="A72" s="111" t="s">
        <v>353</v>
      </c>
      <c r="B72" s="111" t="s">
        <v>37</v>
      </c>
      <c r="C72" s="111" t="s">
        <v>38</v>
      </c>
      <c r="D72" s="112" t="s">
        <v>408</v>
      </c>
      <c r="E72" s="114">
        <v>1900</v>
      </c>
      <c r="F72" s="114">
        <v>0</v>
      </c>
      <c r="G72" s="114">
        <v>1080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4">
        <v>0</v>
      </c>
      <c r="N72" s="114">
        <v>0</v>
      </c>
      <c r="O72" s="114">
        <v>820</v>
      </c>
      <c r="P72" s="114">
        <v>0</v>
      </c>
      <c r="Q72" s="114">
        <v>0</v>
      </c>
      <c r="R72" s="118"/>
    </row>
    <row r="73" spans="1:18" ht="20.25" customHeight="1">
      <c r="A73" s="111" t="s">
        <v>353</v>
      </c>
      <c r="B73" s="111" t="s">
        <v>37</v>
      </c>
      <c r="C73" s="111" t="s">
        <v>354</v>
      </c>
      <c r="D73" s="112" t="s">
        <v>409</v>
      </c>
      <c r="E73" s="114">
        <v>6</v>
      </c>
      <c r="F73" s="114">
        <v>0</v>
      </c>
      <c r="G73" s="114">
        <v>6</v>
      </c>
      <c r="H73" s="114">
        <v>0</v>
      </c>
      <c r="I73" s="114">
        <v>0</v>
      </c>
      <c r="J73" s="114">
        <v>0</v>
      </c>
      <c r="K73" s="114">
        <v>0</v>
      </c>
      <c r="L73" s="114">
        <v>0</v>
      </c>
      <c r="M73" s="114">
        <v>0</v>
      </c>
      <c r="N73" s="114">
        <v>0</v>
      </c>
      <c r="O73" s="114">
        <v>0</v>
      </c>
      <c r="P73" s="114">
        <v>0</v>
      </c>
      <c r="Q73" s="114">
        <v>0</v>
      </c>
      <c r="R73" s="118"/>
    </row>
    <row r="74" spans="1:18" ht="20.25" customHeight="1">
      <c r="A74" s="111" t="s">
        <v>353</v>
      </c>
      <c r="B74" s="111" t="s">
        <v>38</v>
      </c>
      <c r="C74" s="111"/>
      <c r="D74" s="112" t="s">
        <v>410</v>
      </c>
      <c r="E74" s="114">
        <v>514.83</v>
      </c>
      <c r="F74" s="114">
        <v>449.77</v>
      </c>
      <c r="G74" s="114">
        <v>45.9</v>
      </c>
      <c r="H74" s="114">
        <v>19.16</v>
      </c>
      <c r="I74" s="114">
        <v>0</v>
      </c>
      <c r="J74" s="114">
        <v>0</v>
      </c>
      <c r="K74" s="114">
        <v>0</v>
      </c>
      <c r="L74" s="114">
        <v>0</v>
      </c>
      <c r="M74" s="114">
        <v>0</v>
      </c>
      <c r="N74" s="114">
        <v>0</v>
      </c>
      <c r="O74" s="114">
        <v>0</v>
      </c>
      <c r="P74" s="114">
        <v>0</v>
      </c>
      <c r="Q74" s="114">
        <v>0</v>
      </c>
      <c r="R74" s="118"/>
    </row>
    <row r="75" spans="1:18" ht="20.25" customHeight="1">
      <c r="A75" s="111" t="s">
        <v>353</v>
      </c>
      <c r="B75" s="111" t="s">
        <v>38</v>
      </c>
      <c r="C75" s="111" t="s">
        <v>36</v>
      </c>
      <c r="D75" s="112" t="s">
        <v>376</v>
      </c>
      <c r="E75" s="114">
        <v>514.83</v>
      </c>
      <c r="F75" s="114">
        <v>449.77</v>
      </c>
      <c r="G75" s="114">
        <v>45.9</v>
      </c>
      <c r="H75" s="114">
        <v>19.16</v>
      </c>
      <c r="I75" s="114">
        <v>0</v>
      </c>
      <c r="J75" s="114">
        <v>0</v>
      </c>
      <c r="K75" s="114">
        <v>0</v>
      </c>
      <c r="L75" s="114">
        <v>0</v>
      </c>
      <c r="M75" s="114">
        <v>0</v>
      </c>
      <c r="N75" s="114">
        <v>0</v>
      </c>
      <c r="O75" s="114">
        <v>0</v>
      </c>
      <c r="P75" s="114">
        <v>0</v>
      </c>
      <c r="Q75" s="114">
        <v>0</v>
      </c>
      <c r="R75" s="118"/>
    </row>
    <row r="76" spans="1:18" ht="20.25" customHeight="1">
      <c r="A76" s="111" t="s">
        <v>353</v>
      </c>
      <c r="B76" s="111" t="s">
        <v>42</v>
      </c>
      <c r="C76" s="111"/>
      <c r="D76" s="112" t="s">
        <v>411</v>
      </c>
      <c r="E76" s="114">
        <v>743.45</v>
      </c>
      <c r="F76" s="114">
        <v>618.26</v>
      </c>
      <c r="G76" s="114">
        <v>63.97</v>
      </c>
      <c r="H76" s="114">
        <v>61.22</v>
      </c>
      <c r="I76" s="114">
        <v>0</v>
      </c>
      <c r="J76" s="114">
        <v>0</v>
      </c>
      <c r="K76" s="114">
        <v>0</v>
      </c>
      <c r="L76" s="114">
        <v>0</v>
      </c>
      <c r="M76" s="114">
        <v>0</v>
      </c>
      <c r="N76" s="114">
        <v>0</v>
      </c>
      <c r="O76" s="114">
        <v>0</v>
      </c>
      <c r="P76" s="114">
        <v>0</v>
      </c>
      <c r="Q76" s="114">
        <v>0</v>
      </c>
      <c r="R76" s="118"/>
    </row>
    <row r="77" spans="1:18" ht="20.25" customHeight="1">
      <c r="A77" s="111" t="s">
        <v>353</v>
      </c>
      <c r="B77" s="111" t="s">
        <v>42</v>
      </c>
      <c r="C77" s="111" t="s">
        <v>36</v>
      </c>
      <c r="D77" s="112" t="s">
        <v>376</v>
      </c>
      <c r="E77" s="114">
        <v>743.45</v>
      </c>
      <c r="F77" s="114">
        <v>618.26</v>
      </c>
      <c r="G77" s="114">
        <v>63.97</v>
      </c>
      <c r="H77" s="114">
        <v>61.22</v>
      </c>
      <c r="I77" s="114">
        <v>0</v>
      </c>
      <c r="J77" s="114">
        <v>0</v>
      </c>
      <c r="K77" s="114">
        <v>0</v>
      </c>
      <c r="L77" s="114">
        <v>0</v>
      </c>
      <c r="M77" s="114">
        <v>0</v>
      </c>
      <c r="N77" s="114">
        <v>0</v>
      </c>
      <c r="O77" s="114">
        <v>0</v>
      </c>
      <c r="P77" s="114">
        <v>0</v>
      </c>
      <c r="Q77" s="114">
        <v>0</v>
      </c>
      <c r="R77" s="118"/>
    </row>
    <row r="78" spans="1:18" ht="20.25" customHeight="1">
      <c r="A78" s="111" t="s">
        <v>353</v>
      </c>
      <c r="B78" s="111" t="s">
        <v>39</v>
      </c>
      <c r="C78" s="111"/>
      <c r="D78" s="112" t="s">
        <v>412</v>
      </c>
      <c r="E78" s="114">
        <v>476.87</v>
      </c>
      <c r="F78" s="114">
        <v>440.36</v>
      </c>
      <c r="G78" s="114">
        <v>36.28</v>
      </c>
      <c r="H78" s="114">
        <v>0.23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4">
        <v>0</v>
      </c>
      <c r="Q78" s="114">
        <v>0</v>
      </c>
      <c r="R78" s="118"/>
    </row>
    <row r="79" spans="1:18" ht="20.25" customHeight="1">
      <c r="A79" s="111" t="s">
        <v>353</v>
      </c>
      <c r="B79" s="111" t="s">
        <v>39</v>
      </c>
      <c r="C79" s="111" t="s">
        <v>36</v>
      </c>
      <c r="D79" s="112" t="s">
        <v>376</v>
      </c>
      <c r="E79" s="114">
        <v>476.87</v>
      </c>
      <c r="F79" s="114">
        <v>440.36</v>
      </c>
      <c r="G79" s="114">
        <v>36.28</v>
      </c>
      <c r="H79" s="114">
        <v>0.23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>
        <v>0</v>
      </c>
      <c r="O79" s="114">
        <v>0</v>
      </c>
      <c r="P79" s="114">
        <v>0</v>
      </c>
      <c r="Q79" s="114">
        <v>0</v>
      </c>
      <c r="R79" s="118"/>
    </row>
    <row r="80" spans="1:18" ht="20.25" customHeight="1">
      <c r="A80" s="111" t="s">
        <v>355</v>
      </c>
      <c r="B80" s="111"/>
      <c r="C80" s="111"/>
      <c r="D80" s="112" t="s">
        <v>413</v>
      </c>
      <c r="E80" s="114">
        <v>52913.85</v>
      </c>
      <c r="F80" s="114">
        <v>29027.84</v>
      </c>
      <c r="G80" s="114">
        <v>9738.79</v>
      </c>
      <c r="H80" s="114">
        <v>5374.36</v>
      </c>
      <c r="I80" s="114"/>
      <c r="J80" s="114">
        <v>0</v>
      </c>
      <c r="K80" s="114">
        <v>0</v>
      </c>
      <c r="L80" s="114">
        <v>0</v>
      </c>
      <c r="M80" s="114">
        <v>0</v>
      </c>
      <c r="N80" s="114">
        <v>10.86</v>
      </c>
      <c r="O80" s="114">
        <v>10</v>
      </c>
      <c r="P80" s="114">
        <v>0</v>
      </c>
      <c r="Q80" s="114"/>
      <c r="R80" s="118">
        <v>8752</v>
      </c>
    </row>
    <row r="81" spans="1:18" ht="20.25" customHeight="1">
      <c r="A81" s="111" t="s">
        <v>355</v>
      </c>
      <c r="B81" s="111" t="s">
        <v>36</v>
      </c>
      <c r="C81" s="111"/>
      <c r="D81" s="112" t="s">
        <v>414</v>
      </c>
      <c r="E81" s="114">
        <v>372.02</v>
      </c>
      <c r="F81" s="114">
        <v>310.3</v>
      </c>
      <c r="G81" s="114">
        <v>24.48</v>
      </c>
      <c r="H81" s="114">
        <v>37.24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14">
        <v>0</v>
      </c>
      <c r="O81" s="114">
        <v>0</v>
      </c>
      <c r="P81" s="114">
        <v>0</v>
      </c>
      <c r="Q81" s="114">
        <v>0</v>
      </c>
      <c r="R81" s="118"/>
    </row>
    <row r="82" spans="1:18" ht="20.25" customHeight="1">
      <c r="A82" s="111" t="s">
        <v>355</v>
      </c>
      <c r="B82" s="111" t="s">
        <v>36</v>
      </c>
      <c r="C82" s="111" t="s">
        <v>36</v>
      </c>
      <c r="D82" s="112" t="s">
        <v>376</v>
      </c>
      <c r="E82" s="114">
        <v>372.02</v>
      </c>
      <c r="F82" s="114">
        <v>310.3</v>
      </c>
      <c r="G82" s="114">
        <v>24.48</v>
      </c>
      <c r="H82" s="114">
        <v>37.24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v>0</v>
      </c>
      <c r="R82" s="118"/>
    </row>
    <row r="83" spans="1:18" ht="20.25" customHeight="1">
      <c r="A83" s="111" t="s">
        <v>355</v>
      </c>
      <c r="B83" s="111" t="s">
        <v>37</v>
      </c>
      <c r="C83" s="111"/>
      <c r="D83" s="112" t="s">
        <v>415</v>
      </c>
      <c r="E83" s="114">
        <v>42449.8</v>
      </c>
      <c r="F83" s="114">
        <v>27715.68</v>
      </c>
      <c r="G83" s="114">
        <v>9639.56</v>
      </c>
      <c r="H83" s="114">
        <v>5094.56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  <c r="N83" s="114">
        <v>0</v>
      </c>
      <c r="O83" s="114">
        <v>0</v>
      </c>
      <c r="P83" s="114">
        <v>0</v>
      </c>
      <c r="Q83" s="114"/>
      <c r="R83" s="118"/>
    </row>
    <row r="84" spans="1:18" ht="20.25" customHeight="1">
      <c r="A84" s="111" t="s">
        <v>355</v>
      </c>
      <c r="B84" s="111" t="s">
        <v>37</v>
      </c>
      <c r="C84" s="111" t="s">
        <v>36</v>
      </c>
      <c r="D84" s="112" t="s">
        <v>416</v>
      </c>
      <c r="E84" s="114">
        <v>839.71</v>
      </c>
      <c r="F84" s="114">
        <v>691.61</v>
      </c>
      <c r="G84" s="114">
        <v>128.04</v>
      </c>
      <c r="H84" s="114">
        <v>20.06</v>
      </c>
      <c r="I84" s="114">
        <v>0</v>
      </c>
      <c r="J84" s="114">
        <v>0</v>
      </c>
      <c r="K84" s="114">
        <v>0</v>
      </c>
      <c r="L84" s="114">
        <v>0</v>
      </c>
      <c r="M84" s="114">
        <v>0</v>
      </c>
      <c r="N84" s="114">
        <v>0</v>
      </c>
      <c r="O84" s="114">
        <v>0</v>
      </c>
      <c r="P84" s="114">
        <v>0</v>
      </c>
      <c r="Q84" s="114">
        <v>0</v>
      </c>
      <c r="R84" s="118"/>
    </row>
    <row r="85" spans="1:18" ht="20.25" customHeight="1">
      <c r="A85" s="111" t="s">
        <v>355</v>
      </c>
      <c r="B85" s="111" t="s">
        <v>37</v>
      </c>
      <c r="C85" s="111" t="s">
        <v>37</v>
      </c>
      <c r="D85" s="112" t="s">
        <v>417</v>
      </c>
      <c r="E85" s="114">
        <v>20132.37</v>
      </c>
      <c r="F85" s="114">
        <v>15893.01</v>
      </c>
      <c r="G85" s="114">
        <v>373.54</v>
      </c>
      <c r="H85" s="114">
        <v>3865.82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>
        <v>0</v>
      </c>
      <c r="O85" s="114">
        <v>0</v>
      </c>
      <c r="P85" s="114">
        <v>0</v>
      </c>
      <c r="Q85" s="114">
        <v>0</v>
      </c>
      <c r="R85" s="118"/>
    </row>
    <row r="86" spans="1:18" ht="20.25" customHeight="1">
      <c r="A86" s="111" t="s">
        <v>355</v>
      </c>
      <c r="B86" s="111" t="s">
        <v>37</v>
      </c>
      <c r="C86" s="111" t="s">
        <v>43</v>
      </c>
      <c r="D86" s="112" t="s">
        <v>418</v>
      </c>
      <c r="E86" s="114">
        <v>16424.77</v>
      </c>
      <c r="F86" s="114">
        <v>7506.19</v>
      </c>
      <c r="G86" s="114">
        <v>7789.6</v>
      </c>
      <c r="H86" s="114">
        <v>1128.98</v>
      </c>
      <c r="I86" s="114">
        <v>0</v>
      </c>
      <c r="J86" s="114">
        <v>0</v>
      </c>
      <c r="K86" s="114">
        <v>0</v>
      </c>
      <c r="L86" s="114">
        <v>0</v>
      </c>
      <c r="M86" s="114">
        <v>0</v>
      </c>
      <c r="N86" s="114">
        <v>0</v>
      </c>
      <c r="O86" s="114">
        <v>0</v>
      </c>
      <c r="P86" s="114">
        <v>0</v>
      </c>
      <c r="Q86" s="114"/>
      <c r="R86" s="118"/>
    </row>
    <row r="87" spans="1:18" ht="20.25" customHeight="1">
      <c r="A87" s="111" t="s">
        <v>355</v>
      </c>
      <c r="B87" s="111" t="s">
        <v>37</v>
      </c>
      <c r="C87" s="111" t="s">
        <v>38</v>
      </c>
      <c r="D87" s="112" t="s">
        <v>419</v>
      </c>
      <c r="E87" s="114">
        <v>5052.95</v>
      </c>
      <c r="F87" s="114">
        <v>3624.87</v>
      </c>
      <c r="G87" s="114">
        <v>1348.38</v>
      </c>
      <c r="H87" s="114">
        <v>79.7</v>
      </c>
      <c r="I87" s="114">
        <v>0</v>
      </c>
      <c r="J87" s="114">
        <v>0</v>
      </c>
      <c r="K87" s="114">
        <v>0</v>
      </c>
      <c r="L87" s="114">
        <v>0</v>
      </c>
      <c r="M87" s="114">
        <v>0</v>
      </c>
      <c r="N87" s="114">
        <v>0</v>
      </c>
      <c r="O87" s="114">
        <v>0</v>
      </c>
      <c r="P87" s="114">
        <v>0</v>
      </c>
      <c r="Q87" s="114">
        <v>0</v>
      </c>
      <c r="R87" s="118"/>
    </row>
    <row r="88" spans="1:18" ht="20.25" customHeight="1">
      <c r="A88" s="111" t="s">
        <v>355</v>
      </c>
      <c r="B88" s="111" t="s">
        <v>43</v>
      </c>
      <c r="C88" s="111"/>
      <c r="D88" s="112" t="s">
        <v>420</v>
      </c>
      <c r="E88" s="114">
        <v>696.33</v>
      </c>
      <c r="F88" s="114">
        <v>632.99</v>
      </c>
      <c r="G88" s="114">
        <v>15.04</v>
      </c>
      <c r="H88" s="114">
        <v>48.3</v>
      </c>
      <c r="I88" s="114">
        <v>0</v>
      </c>
      <c r="J88" s="114">
        <v>0</v>
      </c>
      <c r="K88" s="114">
        <v>0</v>
      </c>
      <c r="L88" s="114">
        <v>0</v>
      </c>
      <c r="M88" s="114">
        <v>0</v>
      </c>
      <c r="N88" s="114">
        <v>0</v>
      </c>
      <c r="O88" s="114">
        <v>0</v>
      </c>
      <c r="P88" s="114">
        <v>0</v>
      </c>
      <c r="Q88" s="114">
        <v>0</v>
      </c>
      <c r="R88" s="118"/>
    </row>
    <row r="89" spans="1:18" ht="20.25" customHeight="1">
      <c r="A89" s="111" t="s">
        <v>355</v>
      </c>
      <c r="B89" s="111" t="s">
        <v>43</v>
      </c>
      <c r="C89" s="111" t="s">
        <v>38</v>
      </c>
      <c r="D89" s="112" t="s">
        <v>421</v>
      </c>
      <c r="E89" s="114">
        <v>696.33</v>
      </c>
      <c r="F89" s="114">
        <v>632.99</v>
      </c>
      <c r="G89" s="114">
        <v>15.04</v>
      </c>
      <c r="H89" s="114">
        <v>48.3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114">
        <v>0</v>
      </c>
      <c r="O89" s="114">
        <v>0</v>
      </c>
      <c r="P89" s="114">
        <v>0</v>
      </c>
      <c r="Q89" s="114">
        <v>0</v>
      </c>
      <c r="R89" s="118"/>
    </row>
    <row r="90" spans="1:18" ht="20.25" customHeight="1">
      <c r="A90" s="111" t="s">
        <v>355</v>
      </c>
      <c r="B90" s="111" t="s">
        <v>40</v>
      </c>
      <c r="C90" s="111"/>
      <c r="D90" s="112" t="s">
        <v>422</v>
      </c>
      <c r="E90" s="114">
        <v>137.7</v>
      </c>
      <c r="F90" s="114">
        <v>125.64</v>
      </c>
      <c r="G90" s="114">
        <v>7.34</v>
      </c>
      <c r="H90" s="114">
        <v>4.72</v>
      </c>
      <c r="I90" s="114">
        <v>0</v>
      </c>
      <c r="J90" s="114">
        <v>0</v>
      </c>
      <c r="K90" s="114">
        <v>0</v>
      </c>
      <c r="L90" s="114">
        <v>0</v>
      </c>
      <c r="M90" s="114">
        <v>0</v>
      </c>
      <c r="N90" s="114">
        <v>0</v>
      </c>
      <c r="O90" s="114">
        <v>0</v>
      </c>
      <c r="P90" s="114">
        <v>0</v>
      </c>
      <c r="Q90" s="114">
        <v>0</v>
      </c>
      <c r="R90" s="118"/>
    </row>
    <row r="91" spans="1:18" ht="20.25" customHeight="1">
      <c r="A91" s="111" t="s">
        <v>355</v>
      </c>
      <c r="B91" s="111" t="s">
        <v>40</v>
      </c>
      <c r="C91" s="111" t="s">
        <v>36</v>
      </c>
      <c r="D91" s="112" t="s">
        <v>423</v>
      </c>
      <c r="E91" s="114">
        <v>137.7</v>
      </c>
      <c r="F91" s="114">
        <v>125.64</v>
      </c>
      <c r="G91" s="114">
        <v>7.34</v>
      </c>
      <c r="H91" s="114">
        <v>4.72</v>
      </c>
      <c r="I91" s="114">
        <v>0</v>
      </c>
      <c r="J91" s="114">
        <v>0</v>
      </c>
      <c r="K91" s="114">
        <v>0</v>
      </c>
      <c r="L91" s="114">
        <v>0</v>
      </c>
      <c r="M91" s="114">
        <v>0</v>
      </c>
      <c r="N91" s="114">
        <v>0</v>
      </c>
      <c r="O91" s="114">
        <v>0</v>
      </c>
      <c r="P91" s="114">
        <v>0</v>
      </c>
      <c r="Q91" s="114">
        <v>0</v>
      </c>
      <c r="R91" s="118"/>
    </row>
    <row r="92" spans="1:18" ht="20.25" customHeight="1">
      <c r="A92" s="111" t="s">
        <v>355</v>
      </c>
      <c r="B92" s="111" t="s">
        <v>41</v>
      </c>
      <c r="C92" s="111"/>
      <c r="D92" s="112" t="s">
        <v>424</v>
      </c>
      <c r="E92" s="114">
        <v>268.14</v>
      </c>
      <c r="F92" s="114">
        <v>243.23</v>
      </c>
      <c r="G92" s="114">
        <v>19.37</v>
      </c>
      <c r="H92" s="114">
        <v>5.54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  <c r="P92" s="114">
        <v>0</v>
      </c>
      <c r="Q92" s="114">
        <v>0</v>
      </c>
      <c r="R92" s="118"/>
    </row>
    <row r="93" spans="1:18" ht="20.25" customHeight="1">
      <c r="A93" s="111" t="s">
        <v>355</v>
      </c>
      <c r="B93" s="111" t="s">
        <v>41</v>
      </c>
      <c r="C93" s="111" t="s">
        <v>36</v>
      </c>
      <c r="D93" s="112" t="s">
        <v>425</v>
      </c>
      <c r="E93" s="114">
        <v>142.49</v>
      </c>
      <c r="F93" s="114">
        <v>132.6</v>
      </c>
      <c r="G93" s="114">
        <v>4.63</v>
      </c>
      <c r="H93" s="114">
        <v>5.26</v>
      </c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4">
        <v>0</v>
      </c>
      <c r="O93" s="114">
        <v>0</v>
      </c>
      <c r="P93" s="114">
        <v>0</v>
      </c>
      <c r="Q93" s="114">
        <v>0</v>
      </c>
      <c r="R93" s="118"/>
    </row>
    <row r="94" spans="1:18" ht="20.25" customHeight="1">
      <c r="A94" s="111" t="s">
        <v>355</v>
      </c>
      <c r="B94" s="111" t="s">
        <v>41</v>
      </c>
      <c r="C94" s="111" t="s">
        <v>37</v>
      </c>
      <c r="D94" s="112" t="s">
        <v>426</v>
      </c>
      <c r="E94" s="114">
        <v>125.65</v>
      </c>
      <c r="F94" s="114">
        <v>110.63</v>
      </c>
      <c r="G94" s="114">
        <v>14.74</v>
      </c>
      <c r="H94" s="114">
        <v>0.28</v>
      </c>
      <c r="I94" s="114">
        <v>0</v>
      </c>
      <c r="J94" s="114">
        <v>0</v>
      </c>
      <c r="K94" s="114">
        <v>0</v>
      </c>
      <c r="L94" s="114">
        <v>0</v>
      </c>
      <c r="M94" s="114">
        <v>0</v>
      </c>
      <c r="N94" s="114">
        <v>0</v>
      </c>
      <c r="O94" s="114">
        <v>0</v>
      </c>
      <c r="P94" s="114">
        <v>0</v>
      </c>
      <c r="Q94" s="114">
        <v>0</v>
      </c>
      <c r="R94" s="118"/>
    </row>
    <row r="95" spans="1:18" ht="20.25" customHeight="1">
      <c r="A95" s="111" t="s">
        <v>355</v>
      </c>
      <c r="B95" s="111" t="s">
        <v>356</v>
      </c>
      <c r="C95" s="111"/>
      <c r="D95" s="112" t="s">
        <v>427</v>
      </c>
      <c r="E95" s="114">
        <v>237.86</v>
      </c>
      <c r="F95" s="114">
        <v>0</v>
      </c>
      <c r="G95" s="114">
        <v>33</v>
      </c>
      <c r="H95" s="114">
        <v>184</v>
      </c>
      <c r="I95" s="114">
        <v>0</v>
      </c>
      <c r="J95" s="114">
        <v>0</v>
      </c>
      <c r="K95" s="114">
        <v>0</v>
      </c>
      <c r="L95" s="114">
        <v>0</v>
      </c>
      <c r="M95" s="114">
        <v>0</v>
      </c>
      <c r="N95" s="114">
        <v>10.86</v>
      </c>
      <c r="O95" s="114">
        <v>10</v>
      </c>
      <c r="P95" s="114">
        <v>0</v>
      </c>
      <c r="Q95" s="114">
        <v>0</v>
      </c>
      <c r="R95" s="118"/>
    </row>
    <row r="96" spans="1:18" ht="20.25" customHeight="1">
      <c r="A96" s="111" t="s">
        <v>355</v>
      </c>
      <c r="B96" s="111" t="s">
        <v>356</v>
      </c>
      <c r="C96" s="111" t="s">
        <v>36</v>
      </c>
      <c r="D96" s="112" t="s">
        <v>428</v>
      </c>
      <c r="E96" s="114">
        <v>10.86</v>
      </c>
      <c r="F96" s="114">
        <v>0</v>
      </c>
      <c r="G96" s="114">
        <v>0</v>
      </c>
      <c r="H96" s="114">
        <v>0</v>
      </c>
      <c r="I96" s="114">
        <v>0</v>
      </c>
      <c r="J96" s="114">
        <v>0</v>
      </c>
      <c r="K96" s="114">
        <v>0</v>
      </c>
      <c r="L96" s="114">
        <v>0</v>
      </c>
      <c r="M96" s="114">
        <v>0</v>
      </c>
      <c r="N96" s="114">
        <v>10.86</v>
      </c>
      <c r="O96" s="114">
        <v>0</v>
      </c>
      <c r="P96" s="114">
        <v>0</v>
      </c>
      <c r="Q96" s="114">
        <v>0</v>
      </c>
      <c r="R96" s="118"/>
    </row>
    <row r="97" spans="1:18" ht="29.25" customHeight="1">
      <c r="A97" s="111" t="s">
        <v>355</v>
      </c>
      <c r="B97" s="111" t="s">
        <v>356</v>
      </c>
      <c r="C97" s="111" t="s">
        <v>44</v>
      </c>
      <c r="D97" s="112" t="s">
        <v>429</v>
      </c>
      <c r="E97" s="114">
        <v>227</v>
      </c>
      <c r="F97" s="114">
        <v>0</v>
      </c>
      <c r="G97" s="114">
        <v>33</v>
      </c>
      <c r="H97" s="114">
        <v>184</v>
      </c>
      <c r="I97" s="114">
        <v>0</v>
      </c>
      <c r="J97" s="114">
        <v>0</v>
      </c>
      <c r="K97" s="114">
        <v>0</v>
      </c>
      <c r="L97" s="114">
        <v>0</v>
      </c>
      <c r="M97" s="114">
        <v>0</v>
      </c>
      <c r="N97" s="114">
        <v>0</v>
      </c>
      <c r="O97" s="114">
        <v>10</v>
      </c>
      <c r="P97" s="114">
        <v>0</v>
      </c>
      <c r="Q97" s="114">
        <v>0</v>
      </c>
      <c r="R97" s="118"/>
    </row>
    <row r="98" spans="1:18" ht="20.25" customHeight="1">
      <c r="A98" s="111" t="s">
        <v>357</v>
      </c>
      <c r="B98" s="111"/>
      <c r="C98" s="111"/>
      <c r="D98" s="112" t="s">
        <v>430</v>
      </c>
      <c r="E98" s="114">
        <v>938.84</v>
      </c>
      <c r="F98" s="114">
        <v>77.02</v>
      </c>
      <c r="G98" s="114">
        <v>9.82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0</v>
      </c>
      <c r="N98" s="114">
        <v>0</v>
      </c>
      <c r="O98" s="114">
        <v>0</v>
      </c>
      <c r="P98" s="114">
        <v>0</v>
      </c>
      <c r="Q98" s="114">
        <v>0</v>
      </c>
      <c r="R98" s="118">
        <v>852</v>
      </c>
    </row>
    <row r="99" spans="1:18" ht="20.25" customHeight="1">
      <c r="A99" s="111" t="s">
        <v>357</v>
      </c>
      <c r="B99" s="111" t="s">
        <v>40</v>
      </c>
      <c r="C99" s="111"/>
      <c r="D99" s="112" t="s">
        <v>431</v>
      </c>
      <c r="E99" s="114">
        <v>86.84</v>
      </c>
      <c r="F99" s="114">
        <v>77.02</v>
      </c>
      <c r="G99" s="114">
        <v>9.82</v>
      </c>
      <c r="H99" s="114">
        <v>0</v>
      </c>
      <c r="I99" s="114">
        <v>0</v>
      </c>
      <c r="J99" s="114">
        <v>0</v>
      </c>
      <c r="K99" s="114">
        <v>0</v>
      </c>
      <c r="L99" s="114">
        <v>0</v>
      </c>
      <c r="M99" s="114">
        <v>0</v>
      </c>
      <c r="N99" s="114">
        <v>0</v>
      </c>
      <c r="O99" s="114">
        <v>0</v>
      </c>
      <c r="P99" s="114">
        <v>0</v>
      </c>
      <c r="Q99" s="114">
        <v>0</v>
      </c>
      <c r="R99" s="118"/>
    </row>
    <row r="100" spans="1:18" ht="20.25" customHeight="1">
      <c r="A100" s="111" t="s">
        <v>357</v>
      </c>
      <c r="B100" s="111" t="s">
        <v>40</v>
      </c>
      <c r="C100" s="111" t="s">
        <v>36</v>
      </c>
      <c r="D100" s="112" t="s">
        <v>432</v>
      </c>
      <c r="E100" s="114">
        <v>83.84</v>
      </c>
      <c r="F100" s="114">
        <v>77.02</v>
      </c>
      <c r="G100" s="114">
        <v>6.82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  <c r="N100" s="114">
        <v>0</v>
      </c>
      <c r="O100" s="114">
        <v>0</v>
      </c>
      <c r="P100" s="114">
        <v>0</v>
      </c>
      <c r="Q100" s="114">
        <v>0</v>
      </c>
      <c r="R100" s="118"/>
    </row>
    <row r="101" spans="1:18" ht="20.25" customHeight="1">
      <c r="A101" s="111" t="s">
        <v>357</v>
      </c>
      <c r="B101" s="111" t="s">
        <v>40</v>
      </c>
      <c r="C101" s="111" t="s">
        <v>37</v>
      </c>
      <c r="D101" s="112" t="s">
        <v>433</v>
      </c>
      <c r="E101" s="114">
        <v>3</v>
      </c>
      <c r="F101" s="114">
        <v>0</v>
      </c>
      <c r="G101" s="114">
        <v>3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4">
        <v>0</v>
      </c>
      <c r="Q101" s="114">
        <v>0</v>
      </c>
      <c r="R101" s="118"/>
    </row>
    <row r="102" spans="1:18" ht="20.25" customHeight="1">
      <c r="A102" s="111" t="s">
        <v>358</v>
      </c>
      <c r="B102" s="111"/>
      <c r="C102" s="111"/>
      <c r="D102" s="112" t="s">
        <v>434</v>
      </c>
      <c r="E102" s="114">
        <v>2415.25</v>
      </c>
      <c r="F102" s="114">
        <v>1021.08</v>
      </c>
      <c r="G102" s="114">
        <v>114.2</v>
      </c>
      <c r="H102" s="114">
        <v>5.97</v>
      </c>
      <c r="I102" s="114">
        <v>0</v>
      </c>
      <c r="J102" s="114">
        <v>0</v>
      </c>
      <c r="K102" s="114">
        <v>0</v>
      </c>
      <c r="L102" s="114">
        <v>0</v>
      </c>
      <c r="M102" s="114">
        <v>0</v>
      </c>
      <c r="N102" s="114">
        <v>0</v>
      </c>
      <c r="O102" s="114">
        <v>0</v>
      </c>
      <c r="P102" s="114">
        <v>0</v>
      </c>
      <c r="Q102" s="114">
        <v>0</v>
      </c>
      <c r="R102" s="118">
        <v>1274</v>
      </c>
    </row>
    <row r="103" spans="1:18" ht="20.25" customHeight="1">
      <c r="A103" s="111" t="s">
        <v>358</v>
      </c>
      <c r="B103" s="111" t="s">
        <v>36</v>
      </c>
      <c r="C103" s="111"/>
      <c r="D103" s="112" t="s">
        <v>435</v>
      </c>
      <c r="E103" s="114">
        <v>922.73</v>
      </c>
      <c r="F103" s="114">
        <v>848.73</v>
      </c>
      <c r="G103" s="114">
        <v>73.03</v>
      </c>
      <c r="H103" s="114">
        <v>0.97</v>
      </c>
      <c r="I103" s="114">
        <v>0</v>
      </c>
      <c r="J103" s="114">
        <v>0</v>
      </c>
      <c r="K103" s="114">
        <v>0</v>
      </c>
      <c r="L103" s="114">
        <v>0</v>
      </c>
      <c r="M103" s="114">
        <v>0</v>
      </c>
      <c r="N103" s="114">
        <v>0</v>
      </c>
      <c r="O103" s="114">
        <v>0</v>
      </c>
      <c r="P103" s="114">
        <v>0</v>
      </c>
      <c r="Q103" s="114">
        <v>0</v>
      </c>
      <c r="R103" s="118"/>
    </row>
    <row r="104" spans="1:18" ht="20.25" customHeight="1">
      <c r="A104" s="111" t="s">
        <v>358</v>
      </c>
      <c r="B104" s="111" t="s">
        <v>36</v>
      </c>
      <c r="C104" s="111" t="s">
        <v>36</v>
      </c>
      <c r="D104" s="112" t="s">
        <v>376</v>
      </c>
      <c r="E104" s="114">
        <v>501.31</v>
      </c>
      <c r="F104" s="114">
        <v>465.43</v>
      </c>
      <c r="G104" s="114">
        <v>34.91</v>
      </c>
      <c r="H104" s="114">
        <v>0.97</v>
      </c>
      <c r="I104" s="114">
        <v>0</v>
      </c>
      <c r="J104" s="114">
        <v>0</v>
      </c>
      <c r="K104" s="114">
        <v>0</v>
      </c>
      <c r="L104" s="114">
        <v>0</v>
      </c>
      <c r="M104" s="114">
        <v>0</v>
      </c>
      <c r="N104" s="114">
        <v>0</v>
      </c>
      <c r="O104" s="114">
        <v>0</v>
      </c>
      <c r="P104" s="114">
        <v>0</v>
      </c>
      <c r="Q104" s="114">
        <v>0</v>
      </c>
      <c r="R104" s="118"/>
    </row>
    <row r="105" spans="1:18" ht="20.25" customHeight="1">
      <c r="A105" s="111" t="s">
        <v>358</v>
      </c>
      <c r="B105" s="111" t="s">
        <v>36</v>
      </c>
      <c r="C105" s="111" t="s">
        <v>38</v>
      </c>
      <c r="D105" s="112" t="s">
        <v>436</v>
      </c>
      <c r="E105" s="114">
        <v>5</v>
      </c>
      <c r="F105" s="114">
        <v>0</v>
      </c>
      <c r="G105" s="114">
        <v>5</v>
      </c>
      <c r="H105" s="114">
        <v>0</v>
      </c>
      <c r="I105" s="114">
        <v>0</v>
      </c>
      <c r="J105" s="114">
        <v>0</v>
      </c>
      <c r="K105" s="114">
        <v>0</v>
      </c>
      <c r="L105" s="114">
        <v>0</v>
      </c>
      <c r="M105" s="114">
        <v>0</v>
      </c>
      <c r="N105" s="114">
        <v>0</v>
      </c>
      <c r="O105" s="114">
        <v>0</v>
      </c>
      <c r="P105" s="114">
        <v>0</v>
      </c>
      <c r="Q105" s="114">
        <v>0</v>
      </c>
      <c r="R105" s="118"/>
    </row>
    <row r="106" spans="1:18" ht="20.25" customHeight="1">
      <c r="A106" s="111" t="s">
        <v>358</v>
      </c>
      <c r="B106" s="111" t="s">
        <v>36</v>
      </c>
      <c r="C106" s="111" t="s">
        <v>356</v>
      </c>
      <c r="D106" s="112" t="s">
        <v>437</v>
      </c>
      <c r="E106" s="114">
        <v>411.22</v>
      </c>
      <c r="F106" s="114">
        <v>383.3</v>
      </c>
      <c r="G106" s="114">
        <v>27.92</v>
      </c>
      <c r="H106" s="114">
        <v>0</v>
      </c>
      <c r="I106" s="114">
        <v>0</v>
      </c>
      <c r="J106" s="114">
        <v>0</v>
      </c>
      <c r="K106" s="114">
        <v>0</v>
      </c>
      <c r="L106" s="114">
        <v>0</v>
      </c>
      <c r="M106" s="114">
        <v>0</v>
      </c>
      <c r="N106" s="114">
        <v>0</v>
      </c>
      <c r="O106" s="114">
        <v>0</v>
      </c>
      <c r="P106" s="114">
        <v>0</v>
      </c>
      <c r="Q106" s="114">
        <v>0</v>
      </c>
      <c r="R106" s="118"/>
    </row>
    <row r="107" spans="1:18" ht="20.25" customHeight="1">
      <c r="A107" s="111" t="s">
        <v>358</v>
      </c>
      <c r="B107" s="111" t="s">
        <v>36</v>
      </c>
      <c r="C107" s="111" t="s">
        <v>340</v>
      </c>
      <c r="D107" s="112" t="s">
        <v>438</v>
      </c>
      <c r="E107" s="114">
        <v>5.2</v>
      </c>
      <c r="F107" s="114">
        <v>0</v>
      </c>
      <c r="G107" s="114">
        <v>5.2</v>
      </c>
      <c r="H107" s="114">
        <v>0</v>
      </c>
      <c r="I107" s="114">
        <v>0</v>
      </c>
      <c r="J107" s="114">
        <v>0</v>
      </c>
      <c r="K107" s="114">
        <v>0</v>
      </c>
      <c r="L107" s="114">
        <v>0</v>
      </c>
      <c r="M107" s="114">
        <v>0</v>
      </c>
      <c r="N107" s="114">
        <v>0</v>
      </c>
      <c r="O107" s="114">
        <v>0</v>
      </c>
      <c r="P107" s="114">
        <v>0</v>
      </c>
      <c r="Q107" s="114">
        <v>0</v>
      </c>
      <c r="R107" s="118"/>
    </row>
    <row r="108" spans="1:18" ht="20.25" customHeight="1">
      <c r="A108" s="111" t="s">
        <v>358</v>
      </c>
      <c r="B108" s="111" t="s">
        <v>37</v>
      </c>
      <c r="C108" s="111"/>
      <c r="D108" s="112" t="s">
        <v>439</v>
      </c>
      <c r="E108" s="114">
        <v>12</v>
      </c>
      <c r="F108" s="114">
        <v>0</v>
      </c>
      <c r="G108" s="114">
        <v>7</v>
      </c>
      <c r="H108" s="114">
        <v>5</v>
      </c>
      <c r="I108" s="114">
        <v>0</v>
      </c>
      <c r="J108" s="114">
        <v>0</v>
      </c>
      <c r="K108" s="114">
        <v>0</v>
      </c>
      <c r="L108" s="114">
        <v>0</v>
      </c>
      <c r="M108" s="114">
        <v>0</v>
      </c>
      <c r="N108" s="114">
        <v>0</v>
      </c>
      <c r="O108" s="114">
        <v>0</v>
      </c>
      <c r="P108" s="114">
        <v>0</v>
      </c>
      <c r="Q108" s="114">
        <v>0</v>
      </c>
      <c r="R108" s="118"/>
    </row>
    <row r="109" spans="1:18" ht="20.25" customHeight="1">
      <c r="A109" s="111" t="s">
        <v>358</v>
      </c>
      <c r="B109" s="111" t="s">
        <v>37</v>
      </c>
      <c r="C109" s="111" t="s">
        <v>38</v>
      </c>
      <c r="D109" s="112" t="s">
        <v>440</v>
      </c>
      <c r="E109" s="114">
        <v>12</v>
      </c>
      <c r="F109" s="114">
        <v>0</v>
      </c>
      <c r="G109" s="114">
        <v>7</v>
      </c>
      <c r="H109" s="114">
        <v>5</v>
      </c>
      <c r="I109" s="114">
        <v>0</v>
      </c>
      <c r="J109" s="114">
        <v>0</v>
      </c>
      <c r="K109" s="114">
        <v>0</v>
      </c>
      <c r="L109" s="114">
        <v>0</v>
      </c>
      <c r="M109" s="114">
        <v>0</v>
      </c>
      <c r="N109" s="114">
        <v>0</v>
      </c>
      <c r="O109" s="114">
        <v>0</v>
      </c>
      <c r="P109" s="114">
        <v>0</v>
      </c>
      <c r="Q109" s="114">
        <v>0</v>
      </c>
      <c r="R109" s="118"/>
    </row>
    <row r="110" spans="1:18" ht="20.25" customHeight="1">
      <c r="A110" s="111" t="s">
        <v>358</v>
      </c>
      <c r="B110" s="111" t="s">
        <v>43</v>
      </c>
      <c r="C110" s="111"/>
      <c r="D110" s="112" t="s">
        <v>441</v>
      </c>
      <c r="E110" s="114">
        <v>5</v>
      </c>
      <c r="F110" s="114">
        <v>0</v>
      </c>
      <c r="G110" s="114">
        <v>5</v>
      </c>
      <c r="H110" s="114">
        <v>0</v>
      </c>
      <c r="I110" s="114">
        <v>0</v>
      </c>
      <c r="J110" s="114">
        <v>0</v>
      </c>
      <c r="K110" s="114">
        <v>0</v>
      </c>
      <c r="L110" s="114">
        <v>0</v>
      </c>
      <c r="M110" s="114">
        <v>0</v>
      </c>
      <c r="N110" s="114">
        <v>0</v>
      </c>
      <c r="O110" s="114">
        <v>0</v>
      </c>
      <c r="P110" s="114">
        <v>0</v>
      </c>
      <c r="Q110" s="114">
        <v>0</v>
      </c>
      <c r="R110" s="118"/>
    </row>
    <row r="111" spans="1:18" ht="20.25" customHeight="1">
      <c r="A111" s="111" t="s">
        <v>358</v>
      </c>
      <c r="B111" s="111" t="s">
        <v>43</v>
      </c>
      <c r="C111" s="111" t="s">
        <v>44</v>
      </c>
      <c r="D111" s="112" t="s">
        <v>442</v>
      </c>
      <c r="E111" s="114">
        <v>5</v>
      </c>
      <c r="F111" s="114">
        <v>0</v>
      </c>
      <c r="G111" s="114">
        <v>5</v>
      </c>
      <c r="H111" s="114">
        <v>0</v>
      </c>
      <c r="I111" s="114">
        <v>0</v>
      </c>
      <c r="J111" s="114">
        <v>0</v>
      </c>
      <c r="K111" s="114">
        <v>0</v>
      </c>
      <c r="L111" s="114">
        <v>0</v>
      </c>
      <c r="M111" s="114">
        <v>0</v>
      </c>
      <c r="N111" s="114">
        <v>0</v>
      </c>
      <c r="O111" s="114">
        <v>0</v>
      </c>
      <c r="P111" s="114">
        <v>0</v>
      </c>
      <c r="Q111" s="114">
        <v>0</v>
      </c>
      <c r="R111" s="118"/>
    </row>
    <row r="112" spans="1:18" ht="20.25" customHeight="1">
      <c r="A112" s="111" t="s">
        <v>358</v>
      </c>
      <c r="B112" s="111" t="s">
        <v>38</v>
      </c>
      <c r="C112" s="111"/>
      <c r="D112" s="112" t="s">
        <v>443</v>
      </c>
      <c r="E112" s="114">
        <v>201.52</v>
      </c>
      <c r="F112" s="114">
        <v>172.35</v>
      </c>
      <c r="G112" s="114">
        <v>29.17</v>
      </c>
      <c r="H112" s="114">
        <v>0</v>
      </c>
      <c r="I112" s="114">
        <v>0</v>
      </c>
      <c r="J112" s="114">
        <v>0</v>
      </c>
      <c r="K112" s="114">
        <v>0</v>
      </c>
      <c r="L112" s="114">
        <v>0</v>
      </c>
      <c r="M112" s="114">
        <v>0</v>
      </c>
      <c r="N112" s="114">
        <v>0</v>
      </c>
      <c r="O112" s="114">
        <v>0</v>
      </c>
      <c r="P112" s="114">
        <v>0</v>
      </c>
      <c r="Q112" s="114">
        <v>0</v>
      </c>
      <c r="R112" s="118"/>
    </row>
    <row r="113" spans="1:18" ht="20.25" customHeight="1">
      <c r="A113" s="111" t="s">
        <v>358</v>
      </c>
      <c r="B113" s="111" t="s">
        <v>38</v>
      </c>
      <c r="C113" s="111" t="s">
        <v>36</v>
      </c>
      <c r="D113" s="112" t="s">
        <v>376</v>
      </c>
      <c r="E113" s="114">
        <v>201.52</v>
      </c>
      <c r="F113" s="114">
        <v>172.35</v>
      </c>
      <c r="G113" s="114">
        <v>29.17</v>
      </c>
      <c r="H113" s="114">
        <v>0</v>
      </c>
      <c r="I113" s="114">
        <v>0</v>
      </c>
      <c r="J113" s="114">
        <v>0</v>
      </c>
      <c r="K113" s="114">
        <v>0</v>
      </c>
      <c r="L113" s="114">
        <v>0</v>
      </c>
      <c r="M113" s="114">
        <v>0</v>
      </c>
      <c r="N113" s="114">
        <v>0</v>
      </c>
      <c r="O113" s="114">
        <v>0</v>
      </c>
      <c r="P113" s="114">
        <v>0</v>
      </c>
      <c r="Q113" s="114">
        <v>0</v>
      </c>
      <c r="R113" s="118"/>
    </row>
    <row r="114" spans="1:18" ht="20.25" customHeight="1">
      <c r="A114" s="111" t="s">
        <v>46</v>
      </c>
      <c r="B114" s="111"/>
      <c r="C114" s="111"/>
      <c r="D114" s="112" t="s">
        <v>444</v>
      </c>
      <c r="E114" s="114">
        <v>47999.12</v>
      </c>
      <c r="F114" s="114">
        <v>1513.72</v>
      </c>
      <c r="G114" s="114">
        <v>153.68</v>
      </c>
      <c r="H114" s="114">
        <v>40933.72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4">
        <v>0</v>
      </c>
      <c r="O114" s="114">
        <v>0</v>
      </c>
      <c r="P114" s="114">
        <v>0</v>
      </c>
      <c r="Q114" s="114">
        <v>0</v>
      </c>
      <c r="R114" s="118">
        <v>5398</v>
      </c>
    </row>
    <row r="115" spans="1:18" ht="29.25" customHeight="1">
      <c r="A115" s="111" t="s">
        <v>46</v>
      </c>
      <c r="B115" s="111" t="s">
        <v>36</v>
      </c>
      <c r="C115" s="111"/>
      <c r="D115" s="112" t="s">
        <v>445</v>
      </c>
      <c r="E115" s="114">
        <v>1058.79</v>
      </c>
      <c r="F115" s="114">
        <v>931.74</v>
      </c>
      <c r="G115" s="114">
        <v>79.7</v>
      </c>
      <c r="H115" s="114">
        <v>47.35</v>
      </c>
      <c r="I115" s="114">
        <v>0</v>
      </c>
      <c r="J115" s="114">
        <v>0</v>
      </c>
      <c r="K115" s="114">
        <v>0</v>
      </c>
      <c r="L115" s="114">
        <v>0</v>
      </c>
      <c r="M115" s="114">
        <v>0</v>
      </c>
      <c r="N115" s="114">
        <v>0</v>
      </c>
      <c r="O115" s="114">
        <v>0</v>
      </c>
      <c r="P115" s="114">
        <v>0</v>
      </c>
      <c r="Q115" s="114">
        <v>0</v>
      </c>
      <c r="R115" s="118"/>
    </row>
    <row r="116" spans="1:18" ht="20.25" customHeight="1">
      <c r="A116" s="111" t="s">
        <v>46</v>
      </c>
      <c r="B116" s="111" t="s">
        <v>36</v>
      </c>
      <c r="C116" s="111" t="s">
        <v>36</v>
      </c>
      <c r="D116" s="112" t="s">
        <v>376</v>
      </c>
      <c r="E116" s="114">
        <v>1053.79</v>
      </c>
      <c r="F116" s="114">
        <v>931.74</v>
      </c>
      <c r="G116" s="114">
        <v>74.7</v>
      </c>
      <c r="H116" s="114">
        <v>47.35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0</v>
      </c>
      <c r="O116" s="114">
        <v>0</v>
      </c>
      <c r="P116" s="114">
        <v>0</v>
      </c>
      <c r="Q116" s="114">
        <v>0</v>
      </c>
      <c r="R116" s="118"/>
    </row>
    <row r="117" spans="1:18" ht="20.25" customHeight="1">
      <c r="A117" s="111" t="s">
        <v>46</v>
      </c>
      <c r="B117" s="111" t="s">
        <v>36</v>
      </c>
      <c r="C117" s="111" t="s">
        <v>37</v>
      </c>
      <c r="D117" s="112" t="s">
        <v>377</v>
      </c>
      <c r="E117" s="114">
        <v>1</v>
      </c>
      <c r="F117" s="114">
        <v>0</v>
      </c>
      <c r="G117" s="114">
        <v>1</v>
      </c>
      <c r="H117" s="114">
        <v>0</v>
      </c>
      <c r="I117" s="114">
        <v>0</v>
      </c>
      <c r="J117" s="114">
        <v>0</v>
      </c>
      <c r="K117" s="114">
        <v>0</v>
      </c>
      <c r="L117" s="114">
        <v>0</v>
      </c>
      <c r="M117" s="114">
        <v>0</v>
      </c>
      <c r="N117" s="114">
        <v>0</v>
      </c>
      <c r="O117" s="114">
        <v>0</v>
      </c>
      <c r="P117" s="114">
        <v>0</v>
      </c>
      <c r="Q117" s="114">
        <v>0</v>
      </c>
      <c r="R117" s="118"/>
    </row>
    <row r="118" spans="1:18" ht="20.25" customHeight="1">
      <c r="A118" s="111" t="s">
        <v>46</v>
      </c>
      <c r="B118" s="111" t="s">
        <v>36</v>
      </c>
      <c r="C118" s="111" t="s">
        <v>356</v>
      </c>
      <c r="D118" s="112" t="s">
        <v>446</v>
      </c>
      <c r="E118" s="114">
        <v>4</v>
      </c>
      <c r="F118" s="114">
        <v>0</v>
      </c>
      <c r="G118" s="114">
        <v>4</v>
      </c>
      <c r="H118" s="114">
        <v>0</v>
      </c>
      <c r="I118" s="114">
        <v>0</v>
      </c>
      <c r="J118" s="114">
        <v>0</v>
      </c>
      <c r="K118" s="114">
        <v>0</v>
      </c>
      <c r="L118" s="114">
        <v>0</v>
      </c>
      <c r="M118" s="114">
        <v>0</v>
      </c>
      <c r="N118" s="114">
        <v>0</v>
      </c>
      <c r="O118" s="114">
        <v>0</v>
      </c>
      <c r="P118" s="114">
        <v>0</v>
      </c>
      <c r="Q118" s="114">
        <v>0</v>
      </c>
      <c r="R118" s="118"/>
    </row>
    <row r="119" spans="1:18" ht="20.25" customHeight="1">
      <c r="A119" s="111" t="s">
        <v>46</v>
      </c>
      <c r="B119" s="111" t="s">
        <v>37</v>
      </c>
      <c r="C119" s="111"/>
      <c r="D119" s="112" t="s">
        <v>447</v>
      </c>
      <c r="E119" s="114">
        <v>363.1</v>
      </c>
      <c r="F119" s="114">
        <v>280.88</v>
      </c>
      <c r="G119" s="114">
        <v>34.53</v>
      </c>
      <c r="H119" s="114">
        <v>47.69</v>
      </c>
      <c r="I119" s="114">
        <v>0</v>
      </c>
      <c r="J119" s="114">
        <v>0</v>
      </c>
      <c r="K119" s="114">
        <v>0</v>
      </c>
      <c r="L119" s="114">
        <v>0</v>
      </c>
      <c r="M119" s="114">
        <v>0</v>
      </c>
      <c r="N119" s="114">
        <v>0</v>
      </c>
      <c r="O119" s="114">
        <v>0</v>
      </c>
      <c r="P119" s="114">
        <v>0</v>
      </c>
      <c r="Q119" s="114">
        <v>0</v>
      </c>
      <c r="R119" s="118"/>
    </row>
    <row r="120" spans="1:18" ht="20.25" customHeight="1">
      <c r="A120" s="111" t="s">
        <v>46</v>
      </c>
      <c r="B120" s="111" t="s">
        <v>37</v>
      </c>
      <c r="C120" s="111" t="s">
        <v>36</v>
      </c>
      <c r="D120" s="112" t="s">
        <v>376</v>
      </c>
      <c r="E120" s="114">
        <v>356.1</v>
      </c>
      <c r="F120" s="114">
        <v>280.88</v>
      </c>
      <c r="G120" s="114">
        <v>30.53</v>
      </c>
      <c r="H120" s="114">
        <v>44.69</v>
      </c>
      <c r="I120" s="114">
        <v>0</v>
      </c>
      <c r="J120" s="114">
        <v>0</v>
      </c>
      <c r="K120" s="114">
        <v>0</v>
      </c>
      <c r="L120" s="114">
        <v>0</v>
      </c>
      <c r="M120" s="114">
        <v>0</v>
      </c>
      <c r="N120" s="114">
        <v>0</v>
      </c>
      <c r="O120" s="114">
        <v>0</v>
      </c>
      <c r="P120" s="114">
        <v>0</v>
      </c>
      <c r="Q120" s="114">
        <v>0</v>
      </c>
      <c r="R120" s="118"/>
    </row>
    <row r="121" spans="1:18" ht="20.25" customHeight="1">
      <c r="A121" s="111" t="s">
        <v>46</v>
      </c>
      <c r="B121" s="111" t="s">
        <v>37</v>
      </c>
      <c r="C121" s="111" t="s">
        <v>37</v>
      </c>
      <c r="D121" s="112" t="s">
        <v>377</v>
      </c>
      <c r="E121" s="114">
        <v>3</v>
      </c>
      <c r="F121" s="114">
        <v>0</v>
      </c>
      <c r="G121" s="114">
        <v>0</v>
      </c>
      <c r="H121" s="114">
        <v>3</v>
      </c>
      <c r="I121" s="114">
        <v>0</v>
      </c>
      <c r="J121" s="114">
        <v>0</v>
      </c>
      <c r="K121" s="114">
        <v>0</v>
      </c>
      <c r="L121" s="114">
        <v>0</v>
      </c>
      <c r="M121" s="114">
        <v>0</v>
      </c>
      <c r="N121" s="114">
        <v>0</v>
      </c>
      <c r="O121" s="114">
        <v>0</v>
      </c>
      <c r="P121" s="114">
        <v>0</v>
      </c>
      <c r="Q121" s="114">
        <v>0</v>
      </c>
      <c r="R121" s="118"/>
    </row>
    <row r="122" spans="1:18" ht="20.25" customHeight="1">
      <c r="A122" s="111" t="s">
        <v>46</v>
      </c>
      <c r="B122" s="111" t="s">
        <v>37</v>
      </c>
      <c r="C122" s="111" t="s">
        <v>41</v>
      </c>
      <c r="D122" s="112" t="s">
        <v>448</v>
      </c>
      <c r="E122" s="114">
        <v>4</v>
      </c>
      <c r="F122" s="114">
        <v>0</v>
      </c>
      <c r="G122" s="114">
        <v>4</v>
      </c>
      <c r="H122" s="114">
        <v>0</v>
      </c>
      <c r="I122" s="114">
        <v>0</v>
      </c>
      <c r="J122" s="114">
        <v>0</v>
      </c>
      <c r="K122" s="114">
        <v>0</v>
      </c>
      <c r="L122" s="114">
        <v>0</v>
      </c>
      <c r="M122" s="114">
        <v>0</v>
      </c>
      <c r="N122" s="114">
        <v>0</v>
      </c>
      <c r="O122" s="114">
        <v>0</v>
      </c>
      <c r="P122" s="114">
        <v>0</v>
      </c>
      <c r="Q122" s="114">
        <v>0</v>
      </c>
      <c r="R122" s="118"/>
    </row>
    <row r="123" spans="1:18" ht="29.25" customHeight="1">
      <c r="A123" s="111" t="s">
        <v>46</v>
      </c>
      <c r="B123" s="111" t="s">
        <v>43</v>
      </c>
      <c r="C123" s="111"/>
      <c r="D123" s="112" t="s">
        <v>449</v>
      </c>
      <c r="E123" s="114">
        <v>20016.59</v>
      </c>
      <c r="F123" s="114">
        <v>0</v>
      </c>
      <c r="G123" s="114">
        <v>0</v>
      </c>
      <c r="H123" s="114">
        <v>20016.59</v>
      </c>
      <c r="I123" s="114">
        <v>0</v>
      </c>
      <c r="J123" s="114">
        <v>0</v>
      </c>
      <c r="K123" s="114">
        <v>0</v>
      </c>
      <c r="L123" s="114">
        <v>0</v>
      </c>
      <c r="M123" s="114">
        <v>0</v>
      </c>
      <c r="N123" s="114">
        <v>0</v>
      </c>
      <c r="O123" s="114">
        <v>0</v>
      </c>
      <c r="P123" s="114">
        <v>0</v>
      </c>
      <c r="Q123" s="114">
        <v>0</v>
      </c>
      <c r="R123" s="118"/>
    </row>
    <row r="124" spans="1:18" ht="29.25" customHeight="1">
      <c r="A124" s="111" t="s">
        <v>46</v>
      </c>
      <c r="B124" s="111" t="s">
        <v>43</v>
      </c>
      <c r="C124" s="111" t="s">
        <v>41</v>
      </c>
      <c r="D124" s="112" t="s">
        <v>450</v>
      </c>
      <c r="E124" s="114">
        <v>20016.59</v>
      </c>
      <c r="F124" s="114">
        <v>0</v>
      </c>
      <c r="G124" s="114">
        <v>0</v>
      </c>
      <c r="H124" s="114">
        <v>20016.59</v>
      </c>
      <c r="I124" s="114">
        <v>0</v>
      </c>
      <c r="J124" s="114">
        <v>0</v>
      </c>
      <c r="K124" s="114">
        <v>0</v>
      </c>
      <c r="L124" s="114">
        <v>0</v>
      </c>
      <c r="M124" s="114">
        <v>0</v>
      </c>
      <c r="N124" s="114">
        <v>0</v>
      </c>
      <c r="O124" s="114">
        <v>0</v>
      </c>
      <c r="P124" s="114">
        <v>0</v>
      </c>
      <c r="Q124" s="114">
        <v>0</v>
      </c>
      <c r="R124" s="118"/>
    </row>
    <row r="125" spans="1:18" ht="20.25" customHeight="1">
      <c r="A125" s="111" t="s">
        <v>46</v>
      </c>
      <c r="B125" s="111" t="s">
        <v>42</v>
      </c>
      <c r="C125" s="111"/>
      <c r="D125" s="112" t="s">
        <v>451</v>
      </c>
      <c r="E125" s="114">
        <v>18981.35</v>
      </c>
      <c r="F125" s="114">
        <v>89</v>
      </c>
      <c r="G125" s="114">
        <v>15.24</v>
      </c>
      <c r="H125" s="114">
        <v>18877.11</v>
      </c>
      <c r="I125" s="114">
        <v>0</v>
      </c>
      <c r="J125" s="114">
        <v>0</v>
      </c>
      <c r="K125" s="114">
        <v>0</v>
      </c>
      <c r="L125" s="114">
        <v>0</v>
      </c>
      <c r="M125" s="114">
        <v>0</v>
      </c>
      <c r="N125" s="114">
        <v>0</v>
      </c>
      <c r="O125" s="114">
        <v>0</v>
      </c>
      <c r="P125" s="114">
        <v>0</v>
      </c>
      <c r="Q125" s="114">
        <v>0</v>
      </c>
      <c r="R125" s="118"/>
    </row>
    <row r="126" spans="1:18" ht="29.25" customHeight="1">
      <c r="A126" s="111" t="s">
        <v>46</v>
      </c>
      <c r="B126" s="111" t="s">
        <v>42</v>
      </c>
      <c r="C126" s="111" t="s">
        <v>36</v>
      </c>
      <c r="D126" s="112" t="s">
        <v>452</v>
      </c>
      <c r="E126" s="114">
        <v>4583.21</v>
      </c>
      <c r="F126" s="114">
        <v>0</v>
      </c>
      <c r="G126" s="114">
        <v>0</v>
      </c>
      <c r="H126" s="114">
        <v>4583.21</v>
      </c>
      <c r="I126" s="114">
        <v>0</v>
      </c>
      <c r="J126" s="114">
        <v>0</v>
      </c>
      <c r="K126" s="114">
        <v>0</v>
      </c>
      <c r="L126" s="114">
        <v>0</v>
      </c>
      <c r="M126" s="114">
        <v>0</v>
      </c>
      <c r="N126" s="114">
        <v>0</v>
      </c>
      <c r="O126" s="114">
        <v>0</v>
      </c>
      <c r="P126" s="114">
        <v>0</v>
      </c>
      <c r="Q126" s="114">
        <v>0</v>
      </c>
      <c r="R126" s="118"/>
    </row>
    <row r="127" spans="1:18" ht="20.25" customHeight="1">
      <c r="A127" s="111" t="s">
        <v>46</v>
      </c>
      <c r="B127" s="111" t="s">
        <v>42</v>
      </c>
      <c r="C127" s="111" t="s">
        <v>37</v>
      </c>
      <c r="D127" s="112" t="s">
        <v>453</v>
      </c>
      <c r="E127" s="114">
        <v>14223.11</v>
      </c>
      <c r="F127" s="114">
        <v>0</v>
      </c>
      <c r="G127" s="114">
        <v>0</v>
      </c>
      <c r="H127" s="114">
        <v>14223.11</v>
      </c>
      <c r="I127" s="114">
        <v>0</v>
      </c>
      <c r="J127" s="114">
        <v>0</v>
      </c>
      <c r="K127" s="114">
        <v>0</v>
      </c>
      <c r="L127" s="114">
        <v>0</v>
      </c>
      <c r="M127" s="114">
        <v>0</v>
      </c>
      <c r="N127" s="114">
        <v>0</v>
      </c>
      <c r="O127" s="114">
        <v>0</v>
      </c>
      <c r="P127" s="114">
        <v>0</v>
      </c>
      <c r="Q127" s="114">
        <v>0</v>
      </c>
      <c r="R127" s="118"/>
    </row>
    <row r="128" spans="1:18" ht="20.25" customHeight="1">
      <c r="A128" s="111" t="s">
        <v>46</v>
      </c>
      <c r="B128" s="111" t="s">
        <v>42</v>
      </c>
      <c r="C128" s="111" t="s">
        <v>43</v>
      </c>
      <c r="D128" s="112" t="s">
        <v>454</v>
      </c>
      <c r="E128" s="114">
        <v>140.03</v>
      </c>
      <c r="F128" s="114">
        <v>89</v>
      </c>
      <c r="G128" s="114">
        <v>15.24</v>
      </c>
      <c r="H128" s="114">
        <v>35.79</v>
      </c>
      <c r="I128" s="114">
        <v>0</v>
      </c>
      <c r="J128" s="114">
        <v>0</v>
      </c>
      <c r="K128" s="114">
        <v>0</v>
      </c>
      <c r="L128" s="114">
        <v>0</v>
      </c>
      <c r="M128" s="114">
        <v>0</v>
      </c>
      <c r="N128" s="114">
        <v>0</v>
      </c>
      <c r="O128" s="114">
        <v>0</v>
      </c>
      <c r="P128" s="114">
        <v>0</v>
      </c>
      <c r="Q128" s="114">
        <v>0</v>
      </c>
      <c r="R128" s="118"/>
    </row>
    <row r="129" spans="1:18" ht="29.25" customHeight="1">
      <c r="A129" s="111" t="s">
        <v>46</v>
      </c>
      <c r="B129" s="111" t="s">
        <v>42</v>
      </c>
      <c r="C129" s="111" t="s">
        <v>44</v>
      </c>
      <c r="D129" s="112" t="s">
        <v>455</v>
      </c>
      <c r="E129" s="114">
        <v>35</v>
      </c>
      <c r="F129" s="114">
        <v>0</v>
      </c>
      <c r="G129" s="114">
        <v>0</v>
      </c>
      <c r="H129" s="114">
        <v>35</v>
      </c>
      <c r="I129" s="114">
        <v>0</v>
      </c>
      <c r="J129" s="114">
        <v>0</v>
      </c>
      <c r="K129" s="114">
        <v>0</v>
      </c>
      <c r="L129" s="114">
        <v>0</v>
      </c>
      <c r="M129" s="114">
        <v>0</v>
      </c>
      <c r="N129" s="114">
        <v>0</v>
      </c>
      <c r="O129" s="114">
        <v>0</v>
      </c>
      <c r="P129" s="114">
        <v>0</v>
      </c>
      <c r="Q129" s="114">
        <v>0</v>
      </c>
      <c r="R129" s="118"/>
    </row>
    <row r="130" spans="1:18" ht="20.25" customHeight="1">
      <c r="A130" s="111" t="s">
        <v>46</v>
      </c>
      <c r="B130" s="111" t="s">
        <v>41</v>
      </c>
      <c r="C130" s="111"/>
      <c r="D130" s="112" t="s">
        <v>456</v>
      </c>
      <c r="E130" s="114">
        <v>178.39</v>
      </c>
      <c r="F130" s="114">
        <v>0</v>
      </c>
      <c r="G130" s="114">
        <v>0</v>
      </c>
      <c r="H130" s="114">
        <v>178.39</v>
      </c>
      <c r="I130" s="114">
        <v>0</v>
      </c>
      <c r="J130" s="114">
        <v>0</v>
      </c>
      <c r="K130" s="114">
        <v>0</v>
      </c>
      <c r="L130" s="114">
        <v>0</v>
      </c>
      <c r="M130" s="114">
        <v>0</v>
      </c>
      <c r="N130" s="114">
        <v>0</v>
      </c>
      <c r="O130" s="114">
        <v>0</v>
      </c>
      <c r="P130" s="114">
        <v>0</v>
      </c>
      <c r="Q130" s="114">
        <v>0</v>
      </c>
      <c r="R130" s="118"/>
    </row>
    <row r="131" spans="1:18" ht="20.25" customHeight="1">
      <c r="A131" s="111" t="s">
        <v>46</v>
      </c>
      <c r="B131" s="111" t="s">
        <v>41</v>
      </c>
      <c r="C131" s="111" t="s">
        <v>37</v>
      </c>
      <c r="D131" s="112" t="s">
        <v>457</v>
      </c>
      <c r="E131" s="114">
        <v>28.69</v>
      </c>
      <c r="F131" s="114">
        <v>0</v>
      </c>
      <c r="G131" s="114">
        <v>0</v>
      </c>
      <c r="H131" s="114">
        <v>28.69</v>
      </c>
      <c r="I131" s="114">
        <v>0</v>
      </c>
      <c r="J131" s="114">
        <v>0</v>
      </c>
      <c r="K131" s="114">
        <v>0</v>
      </c>
      <c r="L131" s="114">
        <v>0</v>
      </c>
      <c r="M131" s="114">
        <v>0</v>
      </c>
      <c r="N131" s="114">
        <v>0</v>
      </c>
      <c r="O131" s="114">
        <v>0</v>
      </c>
      <c r="P131" s="114">
        <v>0</v>
      </c>
      <c r="Q131" s="114">
        <v>0</v>
      </c>
      <c r="R131" s="118"/>
    </row>
    <row r="132" spans="1:18" ht="20.25" customHeight="1">
      <c r="A132" s="111" t="s">
        <v>46</v>
      </c>
      <c r="B132" s="111" t="s">
        <v>41</v>
      </c>
      <c r="C132" s="111" t="s">
        <v>42</v>
      </c>
      <c r="D132" s="112" t="s">
        <v>458</v>
      </c>
      <c r="E132" s="114">
        <v>146.3</v>
      </c>
      <c r="F132" s="114">
        <v>0</v>
      </c>
      <c r="G132" s="114">
        <v>0</v>
      </c>
      <c r="H132" s="114">
        <v>146.3</v>
      </c>
      <c r="I132" s="114">
        <v>0</v>
      </c>
      <c r="J132" s="114">
        <v>0</v>
      </c>
      <c r="K132" s="114">
        <v>0</v>
      </c>
      <c r="L132" s="114">
        <v>0</v>
      </c>
      <c r="M132" s="114">
        <v>0</v>
      </c>
      <c r="N132" s="114">
        <v>0</v>
      </c>
      <c r="O132" s="114">
        <v>0</v>
      </c>
      <c r="P132" s="114">
        <v>0</v>
      </c>
      <c r="Q132" s="114">
        <v>0</v>
      </c>
      <c r="R132" s="118"/>
    </row>
    <row r="133" spans="1:18" ht="20.25" customHeight="1">
      <c r="A133" s="111" t="s">
        <v>46</v>
      </c>
      <c r="B133" s="111" t="s">
        <v>41</v>
      </c>
      <c r="C133" s="111" t="s">
        <v>44</v>
      </c>
      <c r="D133" s="112" t="s">
        <v>459</v>
      </c>
      <c r="E133" s="114">
        <v>3.4</v>
      </c>
      <c r="F133" s="114">
        <v>0</v>
      </c>
      <c r="G133" s="114">
        <v>0</v>
      </c>
      <c r="H133" s="114">
        <v>3.4</v>
      </c>
      <c r="I133" s="114">
        <v>0</v>
      </c>
      <c r="J133" s="114">
        <v>0</v>
      </c>
      <c r="K133" s="114">
        <v>0</v>
      </c>
      <c r="L133" s="114">
        <v>0</v>
      </c>
      <c r="M133" s="114">
        <v>0</v>
      </c>
      <c r="N133" s="114">
        <v>0</v>
      </c>
      <c r="O133" s="114">
        <v>0</v>
      </c>
      <c r="P133" s="114">
        <v>0</v>
      </c>
      <c r="Q133" s="114">
        <v>0</v>
      </c>
      <c r="R133" s="118"/>
    </row>
    <row r="134" spans="1:18" ht="20.25" customHeight="1">
      <c r="A134" s="111" t="s">
        <v>46</v>
      </c>
      <c r="B134" s="111" t="s">
        <v>339</v>
      </c>
      <c r="C134" s="111"/>
      <c r="D134" s="112" t="s">
        <v>460</v>
      </c>
      <c r="E134" s="114">
        <v>304.65</v>
      </c>
      <c r="F134" s="114">
        <v>0</v>
      </c>
      <c r="G134" s="114">
        <v>0</v>
      </c>
      <c r="H134" s="114">
        <v>304.65</v>
      </c>
      <c r="I134" s="114">
        <v>0</v>
      </c>
      <c r="J134" s="114">
        <v>0</v>
      </c>
      <c r="K134" s="114">
        <v>0</v>
      </c>
      <c r="L134" s="114">
        <v>0</v>
      </c>
      <c r="M134" s="114">
        <v>0</v>
      </c>
      <c r="N134" s="114">
        <v>0</v>
      </c>
      <c r="O134" s="114">
        <v>0</v>
      </c>
      <c r="P134" s="114">
        <v>0</v>
      </c>
      <c r="Q134" s="114">
        <v>0</v>
      </c>
      <c r="R134" s="118"/>
    </row>
    <row r="135" spans="1:18" ht="20.25" customHeight="1">
      <c r="A135" s="111" t="s">
        <v>46</v>
      </c>
      <c r="B135" s="111" t="s">
        <v>339</v>
      </c>
      <c r="C135" s="111" t="s">
        <v>36</v>
      </c>
      <c r="D135" s="112" t="s">
        <v>461</v>
      </c>
      <c r="E135" s="114">
        <v>13.17</v>
      </c>
      <c r="F135" s="114">
        <v>0</v>
      </c>
      <c r="G135" s="114">
        <v>0</v>
      </c>
      <c r="H135" s="114">
        <v>13.17</v>
      </c>
      <c r="I135" s="114">
        <v>0</v>
      </c>
      <c r="J135" s="114">
        <v>0</v>
      </c>
      <c r="K135" s="114">
        <v>0</v>
      </c>
      <c r="L135" s="114">
        <v>0</v>
      </c>
      <c r="M135" s="114">
        <v>0</v>
      </c>
      <c r="N135" s="114">
        <v>0</v>
      </c>
      <c r="O135" s="114">
        <v>0</v>
      </c>
      <c r="P135" s="114">
        <v>0</v>
      </c>
      <c r="Q135" s="114">
        <v>0</v>
      </c>
      <c r="R135" s="118"/>
    </row>
    <row r="136" spans="1:18" ht="20.25" customHeight="1">
      <c r="A136" s="111" t="s">
        <v>46</v>
      </c>
      <c r="B136" s="111" t="s">
        <v>339</v>
      </c>
      <c r="C136" s="111" t="s">
        <v>37</v>
      </c>
      <c r="D136" s="112" t="s">
        <v>462</v>
      </c>
      <c r="E136" s="114">
        <v>291.48</v>
      </c>
      <c r="F136" s="114">
        <v>0</v>
      </c>
      <c r="G136" s="114">
        <v>0</v>
      </c>
      <c r="H136" s="114">
        <v>291.48</v>
      </c>
      <c r="I136" s="114">
        <v>0</v>
      </c>
      <c r="J136" s="114">
        <v>0</v>
      </c>
      <c r="K136" s="114">
        <v>0</v>
      </c>
      <c r="L136" s="114">
        <v>0</v>
      </c>
      <c r="M136" s="114">
        <v>0</v>
      </c>
      <c r="N136" s="114">
        <v>0</v>
      </c>
      <c r="O136" s="114">
        <v>0</v>
      </c>
      <c r="P136" s="114">
        <v>0</v>
      </c>
      <c r="Q136" s="114">
        <v>0</v>
      </c>
      <c r="R136" s="118"/>
    </row>
    <row r="137" spans="1:18" ht="20.25" customHeight="1">
      <c r="A137" s="111" t="s">
        <v>46</v>
      </c>
      <c r="B137" s="111" t="s">
        <v>340</v>
      </c>
      <c r="C137" s="111"/>
      <c r="D137" s="112" t="s">
        <v>463</v>
      </c>
      <c r="E137" s="114">
        <v>171.66</v>
      </c>
      <c r="F137" s="114">
        <v>93.41</v>
      </c>
      <c r="G137" s="114">
        <v>9.31</v>
      </c>
      <c r="H137" s="114">
        <v>68.94</v>
      </c>
      <c r="I137" s="114">
        <v>0</v>
      </c>
      <c r="J137" s="114">
        <v>0</v>
      </c>
      <c r="K137" s="114">
        <v>0</v>
      </c>
      <c r="L137" s="114">
        <v>0</v>
      </c>
      <c r="M137" s="114">
        <v>0</v>
      </c>
      <c r="N137" s="114">
        <v>0</v>
      </c>
      <c r="O137" s="114">
        <v>0</v>
      </c>
      <c r="P137" s="114">
        <v>0</v>
      </c>
      <c r="Q137" s="114">
        <v>0</v>
      </c>
      <c r="R137" s="118"/>
    </row>
    <row r="138" spans="1:18" ht="20.25" customHeight="1">
      <c r="A138" s="111" t="s">
        <v>46</v>
      </c>
      <c r="B138" s="111" t="s">
        <v>340</v>
      </c>
      <c r="C138" s="111" t="s">
        <v>36</v>
      </c>
      <c r="D138" s="112" t="s">
        <v>376</v>
      </c>
      <c r="E138" s="114">
        <v>103.13</v>
      </c>
      <c r="F138" s="114">
        <v>93.41</v>
      </c>
      <c r="G138" s="114">
        <v>9.31</v>
      </c>
      <c r="H138" s="114">
        <v>0.41</v>
      </c>
      <c r="I138" s="114">
        <v>0</v>
      </c>
      <c r="J138" s="114">
        <v>0</v>
      </c>
      <c r="K138" s="114">
        <v>0</v>
      </c>
      <c r="L138" s="114">
        <v>0</v>
      </c>
      <c r="M138" s="114">
        <v>0</v>
      </c>
      <c r="N138" s="114">
        <v>0</v>
      </c>
      <c r="O138" s="114">
        <v>0</v>
      </c>
      <c r="P138" s="114">
        <v>0</v>
      </c>
      <c r="Q138" s="114">
        <v>0</v>
      </c>
      <c r="R138" s="118"/>
    </row>
    <row r="139" spans="1:18" ht="20.25" customHeight="1">
      <c r="A139" s="111" t="s">
        <v>46</v>
      </c>
      <c r="B139" s="111" t="s">
        <v>340</v>
      </c>
      <c r="C139" s="111" t="s">
        <v>39</v>
      </c>
      <c r="D139" s="112" t="s">
        <v>464</v>
      </c>
      <c r="E139" s="114">
        <v>4</v>
      </c>
      <c r="F139" s="114">
        <v>0</v>
      </c>
      <c r="G139" s="114">
        <v>0</v>
      </c>
      <c r="H139" s="114">
        <v>4</v>
      </c>
      <c r="I139" s="114">
        <v>0</v>
      </c>
      <c r="J139" s="114">
        <v>0</v>
      </c>
      <c r="K139" s="114">
        <v>0</v>
      </c>
      <c r="L139" s="114">
        <v>0</v>
      </c>
      <c r="M139" s="114">
        <v>0</v>
      </c>
      <c r="N139" s="114">
        <v>0</v>
      </c>
      <c r="O139" s="114">
        <v>0</v>
      </c>
      <c r="P139" s="114">
        <v>0</v>
      </c>
      <c r="Q139" s="114">
        <v>0</v>
      </c>
      <c r="R139" s="118"/>
    </row>
    <row r="140" spans="1:18" ht="20.25" customHeight="1">
      <c r="A140" s="111" t="s">
        <v>46</v>
      </c>
      <c r="B140" s="111" t="s">
        <v>340</v>
      </c>
      <c r="C140" s="111" t="s">
        <v>44</v>
      </c>
      <c r="D140" s="112" t="s">
        <v>465</v>
      </c>
      <c r="E140" s="114">
        <v>64.53</v>
      </c>
      <c r="F140" s="114">
        <v>0</v>
      </c>
      <c r="G140" s="114">
        <v>0</v>
      </c>
      <c r="H140" s="114">
        <v>64.53</v>
      </c>
      <c r="I140" s="114">
        <v>0</v>
      </c>
      <c r="J140" s="114">
        <v>0</v>
      </c>
      <c r="K140" s="114">
        <v>0</v>
      </c>
      <c r="L140" s="114">
        <v>0</v>
      </c>
      <c r="M140" s="114">
        <v>0</v>
      </c>
      <c r="N140" s="114">
        <v>0</v>
      </c>
      <c r="O140" s="114">
        <v>0</v>
      </c>
      <c r="P140" s="114">
        <v>0</v>
      </c>
      <c r="Q140" s="114">
        <v>0</v>
      </c>
      <c r="R140" s="118"/>
    </row>
    <row r="141" spans="1:18" ht="20.25" customHeight="1">
      <c r="A141" s="111" t="s">
        <v>46</v>
      </c>
      <c r="B141" s="111" t="s">
        <v>343</v>
      </c>
      <c r="C141" s="111"/>
      <c r="D141" s="112" t="s">
        <v>466</v>
      </c>
      <c r="E141" s="114">
        <v>323</v>
      </c>
      <c r="F141" s="114">
        <v>0</v>
      </c>
      <c r="G141" s="114">
        <v>0</v>
      </c>
      <c r="H141" s="114">
        <v>323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18"/>
    </row>
    <row r="142" spans="1:18" ht="20.25" customHeight="1">
      <c r="A142" s="111" t="s">
        <v>46</v>
      </c>
      <c r="B142" s="111" t="s">
        <v>343</v>
      </c>
      <c r="C142" s="111" t="s">
        <v>36</v>
      </c>
      <c r="D142" s="112" t="s">
        <v>467</v>
      </c>
      <c r="E142" s="114">
        <v>300</v>
      </c>
      <c r="F142" s="114">
        <v>0</v>
      </c>
      <c r="G142" s="114">
        <v>0</v>
      </c>
      <c r="H142" s="114">
        <v>300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8"/>
    </row>
    <row r="143" spans="1:18" ht="29.25" customHeight="1">
      <c r="A143" s="111" t="s">
        <v>46</v>
      </c>
      <c r="B143" s="111" t="s">
        <v>343</v>
      </c>
      <c r="C143" s="111" t="s">
        <v>44</v>
      </c>
      <c r="D143" s="112" t="s">
        <v>468</v>
      </c>
      <c r="E143" s="114">
        <v>23</v>
      </c>
      <c r="F143" s="114">
        <v>0</v>
      </c>
      <c r="G143" s="114">
        <v>0</v>
      </c>
      <c r="H143" s="114">
        <v>23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8"/>
    </row>
    <row r="144" spans="1:18" ht="20.25" customHeight="1">
      <c r="A144" s="111" t="s">
        <v>46</v>
      </c>
      <c r="B144" s="111" t="s">
        <v>359</v>
      </c>
      <c r="C144" s="111"/>
      <c r="D144" s="112" t="s">
        <v>469</v>
      </c>
      <c r="E144" s="114">
        <v>45.05</v>
      </c>
      <c r="F144" s="114">
        <v>35.15</v>
      </c>
      <c r="G144" s="114">
        <v>9.9</v>
      </c>
      <c r="H144" s="114">
        <v>0</v>
      </c>
      <c r="I144" s="114">
        <v>0</v>
      </c>
      <c r="J144" s="114">
        <v>0</v>
      </c>
      <c r="K144" s="114">
        <v>0</v>
      </c>
      <c r="L144" s="114">
        <v>0</v>
      </c>
      <c r="M144" s="114">
        <v>0</v>
      </c>
      <c r="N144" s="114">
        <v>0</v>
      </c>
      <c r="O144" s="114">
        <v>0</v>
      </c>
      <c r="P144" s="114">
        <v>0</v>
      </c>
      <c r="Q144" s="114">
        <v>0</v>
      </c>
      <c r="R144" s="118"/>
    </row>
    <row r="145" spans="1:18" ht="20.25" customHeight="1">
      <c r="A145" s="111" t="s">
        <v>46</v>
      </c>
      <c r="B145" s="111" t="s">
        <v>359</v>
      </c>
      <c r="C145" s="111" t="s">
        <v>36</v>
      </c>
      <c r="D145" s="112" t="s">
        <v>376</v>
      </c>
      <c r="E145" s="114">
        <v>45.05</v>
      </c>
      <c r="F145" s="114">
        <v>35.15</v>
      </c>
      <c r="G145" s="114">
        <v>9.9</v>
      </c>
      <c r="H145" s="114">
        <v>0</v>
      </c>
      <c r="I145" s="114">
        <v>0</v>
      </c>
      <c r="J145" s="114">
        <v>0</v>
      </c>
      <c r="K145" s="114">
        <v>0</v>
      </c>
      <c r="L145" s="114">
        <v>0</v>
      </c>
      <c r="M145" s="114">
        <v>0</v>
      </c>
      <c r="N145" s="114">
        <v>0</v>
      </c>
      <c r="O145" s="114">
        <v>0</v>
      </c>
      <c r="P145" s="114">
        <v>0</v>
      </c>
      <c r="Q145" s="114">
        <v>0</v>
      </c>
      <c r="R145" s="118"/>
    </row>
    <row r="146" spans="1:18" ht="20.25" customHeight="1">
      <c r="A146" s="111" t="s">
        <v>46</v>
      </c>
      <c r="B146" s="111" t="s">
        <v>360</v>
      </c>
      <c r="C146" s="111"/>
      <c r="D146" s="112" t="s">
        <v>470</v>
      </c>
      <c r="E146" s="114">
        <v>1070</v>
      </c>
      <c r="F146" s="114">
        <v>0</v>
      </c>
      <c r="G146" s="114">
        <v>0</v>
      </c>
      <c r="H146" s="114">
        <v>1070</v>
      </c>
      <c r="I146" s="114">
        <v>0</v>
      </c>
      <c r="J146" s="114">
        <v>0</v>
      </c>
      <c r="K146" s="114">
        <v>0</v>
      </c>
      <c r="L146" s="114">
        <v>0</v>
      </c>
      <c r="M146" s="114">
        <v>0</v>
      </c>
      <c r="N146" s="114">
        <v>0</v>
      </c>
      <c r="O146" s="114">
        <v>0</v>
      </c>
      <c r="P146" s="114">
        <v>0</v>
      </c>
      <c r="Q146" s="114">
        <v>0</v>
      </c>
      <c r="R146" s="118"/>
    </row>
    <row r="147" spans="1:18" ht="29.25" customHeight="1">
      <c r="A147" s="111" t="s">
        <v>46</v>
      </c>
      <c r="B147" s="111" t="s">
        <v>360</v>
      </c>
      <c r="C147" s="111" t="s">
        <v>36</v>
      </c>
      <c r="D147" s="112" t="s">
        <v>471</v>
      </c>
      <c r="E147" s="114">
        <v>630</v>
      </c>
      <c r="F147" s="114">
        <v>0</v>
      </c>
      <c r="G147" s="114">
        <v>0</v>
      </c>
      <c r="H147" s="114">
        <v>630</v>
      </c>
      <c r="I147" s="114">
        <v>0</v>
      </c>
      <c r="J147" s="114">
        <v>0</v>
      </c>
      <c r="K147" s="114">
        <v>0</v>
      </c>
      <c r="L147" s="114">
        <v>0</v>
      </c>
      <c r="M147" s="114">
        <v>0</v>
      </c>
      <c r="N147" s="114">
        <v>0</v>
      </c>
      <c r="O147" s="114">
        <v>0</v>
      </c>
      <c r="P147" s="114">
        <v>0</v>
      </c>
      <c r="Q147" s="114">
        <v>0</v>
      </c>
      <c r="R147" s="118"/>
    </row>
    <row r="148" spans="1:18" ht="29.25" customHeight="1">
      <c r="A148" s="111" t="s">
        <v>46</v>
      </c>
      <c r="B148" s="111" t="s">
        <v>360</v>
      </c>
      <c r="C148" s="111" t="s">
        <v>37</v>
      </c>
      <c r="D148" s="112" t="s">
        <v>472</v>
      </c>
      <c r="E148" s="114">
        <v>440</v>
      </c>
      <c r="F148" s="114">
        <v>0</v>
      </c>
      <c r="G148" s="114">
        <v>0</v>
      </c>
      <c r="H148" s="114">
        <v>440</v>
      </c>
      <c r="I148" s="114">
        <v>0</v>
      </c>
      <c r="J148" s="114">
        <v>0</v>
      </c>
      <c r="K148" s="114">
        <v>0</v>
      </c>
      <c r="L148" s="114">
        <v>0</v>
      </c>
      <c r="M148" s="114">
        <v>0</v>
      </c>
      <c r="N148" s="114">
        <v>0</v>
      </c>
      <c r="O148" s="114">
        <v>0</v>
      </c>
      <c r="P148" s="114">
        <v>0</v>
      </c>
      <c r="Q148" s="114">
        <v>0</v>
      </c>
      <c r="R148" s="118"/>
    </row>
    <row r="149" spans="1:18" ht="20.25" customHeight="1">
      <c r="A149" s="111" t="s">
        <v>46</v>
      </c>
      <c r="B149" s="111" t="s">
        <v>44</v>
      </c>
      <c r="C149" s="111"/>
      <c r="D149" s="112" t="s">
        <v>473</v>
      </c>
      <c r="E149" s="114">
        <v>88.54</v>
      </c>
      <c r="F149" s="114">
        <v>83.54</v>
      </c>
      <c r="G149" s="114">
        <v>5</v>
      </c>
      <c r="H149" s="114">
        <v>0</v>
      </c>
      <c r="I149" s="114">
        <v>0</v>
      </c>
      <c r="J149" s="114">
        <v>0</v>
      </c>
      <c r="K149" s="114">
        <v>0</v>
      </c>
      <c r="L149" s="114">
        <v>0</v>
      </c>
      <c r="M149" s="114">
        <v>0</v>
      </c>
      <c r="N149" s="114">
        <v>0</v>
      </c>
      <c r="O149" s="114">
        <v>0</v>
      </c>
      <c r="P149" s="114">
        <v>0</v>
      </c>
      <c r="Q149" s="114">
        <v>0</v>
      </c>
      <c r="R149" s="118"/>
    </row>
    <row r="150" spans="1:18" ht="29.25" customHeight="1">
      <c r="A150" s="111" t="s">
        <v>46</v>
      </c>
      <c r="B150" s="111" t="s">
        <v>44</v>
      </c>
      <c r="C150" s="111" t="s">
        <v>36</v>
      </c>
      <c r="D150" s="112" t="s">
        <v>474</v>
      </c>
      <c r="E150" s="114">
        <v>88.54</v>
      </c>
      <c r="F150" s="114">
        <v>83.54</v>
      </c>
      <c r="G150" s="114">
        <v>5</v>
      </c>
      <c r="H150" s="114">
        <v>0</v>
      </c>
      <c r="I150" s="114">
        <v>0</v>
      </c>
      <c r="J150" s="114">
        <v>0</v>
      </c>
      <c r="K150" s="114">
        <v>0</v>
      </c>
      <c r="L150" s="114">
        <v>0</v>
      </c>
      <c r="M150" s="114">
        <v>0</v>
      </c>
      <c r="N150" s="114">
        <v>0</v>
      </c>
      <c r="O150" s="114">
        <v>0</v>
      </c>
      <c r="P150" s="114">
        <v>0</v>
      </c>
      <c r="Q150" s="114">
        <v>0</v>
      </c>
      <c r="R150" s="118"/>
    </row>
    <row r="151" spans="1:18" ht="20.25" customHeight="1">
      <c r="A151" s="111" t="s">
        <v>361</v>
      </c>
      <c r="B151" s="111"/>
      <c r="C151" s="111"/>
      <c r="D151" s="112" t="s">
        <v>475</v>
      </c>
      <c r="E151" s="114">
        <v>32480.3</v>
      </c>
      <c r="F151" s="114">
        <v>7970.75</v>
      </c>
      <c r="G151" s="114">
        <v>272.64</v>
      </c>
      <c r="H151" s="114">
        <v>18109.91</v>
      </c>
      <c r="I151" s="114">
        <v>0</v>
      </c>
      <c r="J151" s="114">
        <v>0</v>
      </c>
      <c r="K151" s="114">
        <v>0</v>
      </c>
      <c r="L151" s="114">
        <v>0</v>
      </c>
      <c r="M151" s="114">
        <v>0</v>
      </c>
      <c r="N151" s="114">
        <v>0</v>
      </c>
      <c r="O151" s="114">
        <v>0</v>
      </c>
      <c r="P151" s="114">
        <v>0</v>
      </c>
      <c r="Q151" s="114">
        <v>0</v>
      </c>
      <c r="R151" s="118">
        <v>6127</v>
      </c>
    </row>
    <row r="152" spans="1:18" ht="29.25" customHeight="1">
      <c r="A152" s="111" t="s">
        <v>361</v>
      </c>
      <c r="B152" s="111" t="s">
        <v>36</v>
      </c>
      <c r="C152" s="111"/>
      <c r="D152" s="112" t="s">
        <v>476</v>
      </c>
      <c r="E152" s="114">
        <v>780.95</v>
      </c>
      <c r="F152" s="114">
        <v>647.26</v>
      </c>
      <c r="G152" s="114">
        <v>104.77</v>
      </c>
      <c r="H152" s="114">
        <v>28.92</v>
      </c>
      <c r="I152" s="114">
        <v>0</v>
      </c>
      <c r="J152" s="114">
        <v>0</v>
      </c>
      <c r="K152" s="114">
        <v>0</v>
      </c>
      <c r="L152" s="114">
        <v>0</v>
      </c>
      <c r="M152" s="114">
        <v>0</v>
      </c>
      <c r="N152" s="114">
        <v>0</v>
      </c>
      <c r="O152" s="114">
        <v>0</v>
      </c>
      <c r="P152" s="114">
        <v>0</v>
      </c>
      <c r="Q152" s="114">
        <v>0</v>
      </c>
      <c r="R152" s="118"/>
    </row>
    <row r="153" spans="1:18" ht="20.25" customHeight="1">
      <c r="A153" s="111" t="s">
        <v>361</v>
      </c>
      <c r="B153" s="111" t="s">
        <v>36</v>
      </c>
      <c r="C153" s="111" t="s">
        <v>36</v>
      </c>
      <c r="D153" s="112" t="s">
        <v>376</v>
      </c>
      <c r="E153" s="114">
        <v>702.21</v>
      </c>
      <c r="F153" s="114">
        <v>647.26</v>
      </c>
      <c r="G153" s="114">
        <v>52.61</v>
      </c>
      <c r="H153" s="114">
        <v>2.34</v>
      </c>
      <c r="I153" s="114">
        <v>0</v>
      </c>
      <c r="J153" s="114">
        <v>0</v>
      </c>
      <c r="K153" s="114">
        <v>0</v>
      </c>
      <c r="L153" s="114">
        <v>0</v>
      </c>
      <c r="M153" s="114">
        <v>0</v>
      </c>
      <c r="N153" s="114">
        <v>0</v>
      </c>
      <c r="O153" s="114">
        <v>0</v>
      </c>
      <c r="P153" s="114">
        <v>0</v>
      </c>
      <c r="Q153" s="114">
        <v>0</v>
      </c>
      <c r="R153" s="118"/>
    </row>
    <row r="154" spans="1:18" ht="20.25" customHeight="1">
      <c r="A154" s="111" t="s">
        <v>361</v>
      </c>
      <c r="B154" s="111" t="s">
        <v>36</v>
      </c>
      <c r="C154" s="111" t="s">
        <v>37</v>
      </c>
      <c r="D154" s="112" t="s">
        <v>377</v>
      </c>
      <c r="E154" s="114">
        <v>78.74</v>
      </c>
      <c r="F154" s="114">
        <v>0</v>
      </c>
      <c r="G154" s="114">
        <v>52.16</v>
      </c>
      <c r="H154" s="114">
        <v>26.58</v>
      </c>
      <c r="I154" s="114">
        <v>0</v>
      </c>
      <c r="J154" s="114">
        <v>0</v>
      </c>
      <c r="K154" s="114">
        <v>0</v>
      </c>
      <c r="L154" s="114">
        <v>0</v>
      </c>
      <c r="M154" s="114">
        <v>0</v>
      </c>
      <c r="N154" s="114">
        <v>0</v>
      </c>
      <c r="O154" s="114">
        <v>0</v>
      </c>
      <c r="P154" s="114">
        <v>0</v>
      </c>
      <c r="Q154" s="114">
        <v>0</v>
      </c>
      <c r="R154" s="118"/>
    </row>
    <row r="155" spans="1:18" ht="20.25" customHeight="1">
      <c r="A155" s="111" t="s">
        <v>361</v>
      </c>
      <c r="B155" s="111" t="s">
        <v>37</v>
      </c>
      <c r="C155" s="111"/>
      <c r="D155" s="112" t="s">
        <v>477</v>
      </c>
      <c r="E155" s="114">
        <v>407.3</v>
      </c>
      <c r="F155" s="114">
        <v>406.2</v>
      </c>
      <c r="G155" s="114">
        <v>0</v>
      </c>
      <c r="H155" s="114">
        <v>1.1</v>
      </c>
      <c r="I155" s="114">
        <v>0</v>
      </c>
      <c r="J155" s="114">
        <v>0</v>
      </c>
      <c r="K155" s="114">
        <v>0</v>
      </c>
      <c r="L155" s="114">
        <v>0</v>
      </c>
      <c r="M155" s="114">
        <v>0</v>
      </c>
      <c r="N155" s="114">
        <v>0</v>
      </c>
      <c r="O155" s="114">
        <v>0</v>
      </c>
      <c r="P155" s="114">
        <v>0</v>
      </c>
      <c r="Q155" s="114">
        <v>0</v>
      </c>
      <c r="R155" s="118"/>
    </row>
    <row r="156" spans="1:18" ht="20.25" customHeight="1">
      <c r="A156" s="111" t="s">
        <v>361</v>
      </c>
      <c r="B156" s="111" t="s">
        <v>37</v>
      </c>
      <c r="C156" s="111" t="s">
        <v>36</v>
      </c>
      <c r="D156" s="112" t="s">
        <v>478</v>
      </c>
      <c r="E156" s="114">
        <v>371.3</v>
      </c>
      <c r="F156" s="114">
        <v>370.2</v>
      </c>
      <c r="G156" s="114">
        <v>0</v>
      </c>
      <c r="H156" s="114">
        <v>1.1</v>
      </c>
      <c r="I156" s="114">
        <v>0</v>
      </c>
      <c r="J156" s="114">
        <v>0</v>
      </c>
      <c r="K156" s="114">
        <v>0</v>
      </c>
      <c r="L156" s="114">
        <v>0</v>
      </c>
      <c r="M156" s="114">
        <v>0</v>
      </c>
      <c r="N156" s="114">
        <v>0</v>
      </c>
      <c r="O156" s="114">
        <v>0</v>
      </c>
      <c r="P156" s="114">
        <v>0</v>
      </c>
      <c r="Q156" s="114">
        <v>0</v>
      </c>
      <c r="R156" s="118"/>
    </row>
    <row r="157" spans="1:18" ht="20.25" customHeight="1">
      <c r="A157" s="111" t="s">
        <v>361</v>
      </c>
      <c r="B157" s="111" t="s">
        <v>37</v>
      </c>
      <c r="C157" s="111" t="s">
        <v>37</v>
      </c>
      <c r="D157" s="112" t="s">
        <v>479</v>
      </c>
      <c r="E157" s="114">
        <v>36</v>
      </c>
      <c r="F157" s="114">
        <v>36</v>
      </c>
      <c r="G157" s="114">
        <v>0</v>
      </c>
      <c r="H157" s="114">
        <v>0</v>
      </c>
      <c r="I157" s="114">
        <v>0</v>
      </c>
      <c r="J157" s="114">
        <v>0</v>
      </c>
      <c r="K157" s="114">
        <v>0</v>
      </c>
      <c r="L157" s="114">
        <v>0</v>
      </c>
      <c r="M157" s="114">
        <v>0</v>
      </c>
      <c r="N157" s="114">
        <v>0</v>
      </c>
      <c r="O157" s="114">
        <v>0</v>
      </c>
      <c r="P157" s="114">
        <v>0</v>
      </c>
      <c r="Q157" s="114">
        <v>0</v>
      </c>
      <c r="R157" s="118"/>
    </row>
    <row r="158" spans="1:18" ht="20.25" customHeight="1">
      <c r="A158" s="111" t="s">
        <v>361</v>
      </c>
      <c r="B158" s="111" t="s">
        <v>43</v>
      </c>
      <c r="C158" s="111"/>
      <c r="D158" s="112" t="s">
        <v>480</v>
      </c>
      <c r="E158" s="114">
        <v>90.65</v>
      </c>
      <c r="F158" s="114">
        <v>0</v>
      </c>
      <c r="G158" s="114">
        <v>0</v>
      </c>
      <c r="H158" s="114">
        <v>90.65</v>
      </c>
      <c r="I158" s="114">
        <v>0</v>
      </c>
      <c r="J158" s="114">
        <v>0</v>
      </c>
      <c r="K158" s="114">
        <v>0</v>
      </c>
      <c r="L158" s="114">
        <v>0</v>
      </c>
      <c r="M158" s="114">
        <v>0</v>
      </c>
      <c r="N158" s="114">
        <v>0</v>
      </c>
      <c r="O158" s="114">
        <v>0</v>
      </c>
      <c r="P158" s="114">
        <v>0</v>
      </c>
      <c r="Q158" s="114">
        <v>0</v>
      </c>
      <c r="R158" s="118"/>
    </row>
    <row r="159" spans="1:18" ht="20.25" customHeight="1">
      <c r="A159" s="111" t="s">
        <v>361</v>
      </c>
      <c r="B159" s="111" t="s">
        <v>43</v>
      </c>
      <c r="C159" s="111" t="s">
        <v>37</v>
      </c>
      <c r="D159" s="112" t="s">
        <v>481</v>
      </c>
      <c r="E159" s="114">
        <v>85.25</v>
      </c>
      <c r="F159" s="114">
        <v>0</v>
      </c>
      <c r="G159" s="114">
        <v>0</v>
      </c>
      <c r="H159" s="114">
        <v>85.25</v>
      </c>
      <c r="I159" s="114">
        <v>0</v>
      </c>
      <c r="J159" s="114">
        <v>0</v>
      </c>
      <c r="K159" s="114">
        <v>0</v>
      </c>
      <c r="L159" s="114">
        <v>0</v>
      </c>
      <c r="M159" s="114">
        <v>0</v>
      </c>
      <c r="N159" s="114">
        <v>0</v>
      </c>
      <c r="O159" s="114">
        <v>0</v>
      </c>
      <c r="P159" s="114">
        <v>0</v>
      </c>
      <c r="Q159" s="114">
        <v>0</v>
      </c>
      <c r="R159" s="118"/>
    </row>
    <row r="160" spans="1:18" ht="29.25" customHeight="1">
      <c r="A160" s="111" t="s">
        <v>361</v>
      </c>
      <c r="B160" s="111" t="s">
        <v>43</v>
      </c>
      <c r="C160" s="111" t="s">
        <v>44</v>
      </c>
      <c r="D160" s="112" t="s">
        <v>482</v>
      </c>
      <c r="E160" s="114">
        <v>5.4</v>
      </c>
      <c r="F160" s="114">
        <v>0</v>
      </c>
      <c r="G160" s="114">
        <v>0</v>
      </c>
      <c r="H160" s="114">
        <v>5.4</v>
      </c>
      <c r="I160" s="114">
        <v>0</v>
      </c>
      <c r="J160" s="114">
        <v>0</v>
      </c>
      <c r="K160" s="114">
        <v>0</v>
      </c>
      <c r="L160" s="114">
        <v>0</v>
      </c>
      <c r="M160" s="114">
        <v>0</v>
      </c>
      <c r="N160" s="114">
        <v>0</v>
      </c>
      <c r="O160" s="114">
        <v>0</v>
      </c>
      <c r="P160" s="114">
        <v>0</v>
      </c>
      <c r="Q160" s="114">
        <v>0</v>
      </c>
      <c r="R160" s="118"/>
    </row>
    <row r="161" spans="1:18" ht="20.25" customHeight="1">
      <c r="A161" s="111" t="s">
        <v>361</v>
      </c>
      <c r="B161" s="111" t="s">
        <v>38</v>
      </c>
      <c r="C161" s="111"/>
      <c r="D161" s="112" t="s">
        <v>483</v>
      </c>
      <c r="E161" s="114">
        <v>816.17</v>
      </c>
      <c r="F161" s="114">
        <v>648.98</v>
      </c>
      <c r="G161" s="114">
        <v>163.87</v>
      </c>
      <c r="H161" s="114">
        <v>3.32</v>
      </c>
      <c r="I161" s="114">
        <v>0</v>
      </c>
      <c r="J161" s="114">
        <v>0</v>
      </c>
      <c r="K161" s="114">
        <v>0</v>
      </c>
      <c r="L161" s="114">
        <v>0</v>
      </c>
      <c r="M161" s="114">
        <v>0</v>
      </c>
      <c r="N161" s="114">
        <v>0</v>
      </c>
      <c r="O161" s="114">
        <v>0</v>
      </c>
      <c r="P161" s="114">
        <v>0</v>
      </c>
      <c r="Q161" s="114">
        <v>0</v>
      </c>
      <c r="R161" s="118"/>
    </row>
    <row r="162" spans="1:18" ht="20.25" customHeight="1">
      <c r="A162" s="111" t="s">
        <v>361</v>
      </c>
      <c r="B162" s="111" t="s">
        <v>38</v>
      </c>
      <c r="C162" s="111" t="s">
        <v>36</v>
      </c>
      <c r="D162" s="112" t="s">
        <v>484</v>
      </c>
      <c r="E162" s="114">
        <v>306.86</v>
      </c>
      <c r="F162" s="114">
        <v>282.16</v>
      </c>
      <c r="G162" s="114">
        <v>24.29</v>
      </c>
      <c r="H162" s="114">
        <v>0.41</v>
      </c>
      <c r="I162" s="114">
        <v>0</v>
      </c>
      <c r="J162" s="114">
        <v>0</v>
      </c>
      <c r="K162" s="114">
        <v>0</v>
      </c>
      <c r="L162" s="114">
        <v>0</v>
      </c>
      <c r="M162" s="114">
        <v>0</v>
      </c>
      <c r="N162" s="114">
        <v>0</v>
      </c>
      <c r="O162" s="114">
        <v>0</v>
      </c>
      <c r="P162" s="114">
        <v>0</v>
      </c>
      <c r="Q162" s="114">
        <v>0</v>
      </c>
      <c r="R162" s="118"/>
    </row>
    <row r="163" spans="1:18" ht="20.25" customHeight="1">
      <c r="A163" s="111" t="s">
        <v>361</v>
      </c>
      <c r="B163" s="111" t="s">
        <v>38</v>
      </c>
      <c r="C163" s="111" t="s">
        <v>37</v>
      </c>
      <c r="D163" s="112" t="s">
        <v>485</v>
      </c>
      <c r="E163" s="114">
        <v>57.82</v>
      </c>
      <c r="F163" s="114">
        <v>52.21</v>
      </c>
      <c r="G163" s="114">
        <v>5.33</v>
      </c>
      <c r="H163" s="114">
        <v>0.28</v>
      </c>
      <c r="I163" s="114">
        <v>0</v>
      </c>
      <c r="J163" s="114">
        <v>0</v>
      </c>
      <c r="K163" s="114">
        <v>0</v>
      </c>
      <c r="L163" s="114">
        <v>0</v>
      </c>
      <c r="M163" s="114">
        <v>0</v>
      </c>
      <c r="N163" s="114">
        <v>0</v>
      </c>
      <c r="O163" s="114">
        <v>0</v>
      </c>
      <c r="P163" s="114">
        <v>0</v>
      </c>
      <c r="Q163" s="114">
        <v>0</v>
      </c>
      <c r="R163" s="118"/>
    </row>
    <row r="164" spans="1:18" ht="20.25" customHeight="1">
      <c r="A164" s="111" t="s">
        <v>361</v>
      </c>
      <c r="B164" s="111" t="s">
        <v>38</v>
      </c>
      <c r="C164" s="111" t="s">
        <v>43</v>
      </c>
      <c r="D164" s="112" t="s">
        <v>486</v>
      </c>
      <c r="E164" s="114">
        <v>341.89</v>
      </c>
      <c r="F164" s="114">
        <v>314.61</v>
      </c>
      <c r="G164" s="114">
        <v>24.65</v>
      </c>
      <c r="H164" s="114">
        <v>2.63</v>
      </c>
      <c r="I164" s="114">
        <v>0</v>
      </c>
      <c r="J164" s="114">
        <v>0</v>
      </c>
      <c r="K164" s="114">
        <v>0</v>
      </c>
      <c r="L164" s="114">
        <v>0</v>
      </c>
      <c r="M164" s="114">
        <v>0</v>
      </c>
      <c r="N164" s="114">
        <v>0</v>
      </c>
      <c r="O164" s="114">
        <v>0</v>
      </c>
      <c r="P164" s="114">
        <v>0</v>
      </c>
      <c r="Q164" s="114">
        <v>0</v>
      </c>
      <c r="R164" s="118"/>
    </row>
    <row r="165" spans="1:18" ht="20.25" customHeight="1">
      <c r="A165" s="111" t="s">
        <v>361</v>
      </c>
      <c r="B165" s="111" t="s">
        <v>38</v>
      </c>
      <c r="C165" s="111" t="s">
        <v>41</v>
      </c>
      <c r="D165" s="112" t="s">
        <v>487</v>
      </c>
      <c r="E165" s="114">
        <v>105.6</v>
      </c>
      <c r="F165" s="114">
        <v>0</v>
      </c>
      <c r="G165" s="114">
        <v>105.6</v>
      </c>
      <c r="H165" s="114">
        <v>0</v>
      </c>
      <c r="I165" s="114">
        <v>0</v>
      </c>
      <c r="J165" s="114">
        <v>0</v>
      </c>
      <c r="K165" s="114">
        <v>0</v>
      </c>
      <c r="L165" s="114">
        <v>0</v>
      </c>
      <c r="M165" s="114">
        <v>0</v>
      </c>
      <c r="N165" s="114">
        <v>0</v>
      </c>
      <c r="O165" s="114">
        <v>0</v>
      </c>
      <c r="P165" s="114">
        <v>0</v>
      </c>
      <c r="Q165" s="114">
        <v>0</v>
      </c>
      <c r="R165" s="118"/>
    </row>
    <row r="166" spans="1:18" ht="20.25" customHeight="1">
      <c r="A166" s="111" t="s">
        <v>361</v>
      </c>
      <c r="B166" s="111" t="s">
        <v>38</v>
      </c>
      <c r="C166" s="111" t="s">
        <v>356</v>
      </c>
      <c r="D166" s="112" t="s">
        <v>488</v>
      </c>
      <c r="E166" s="114">
        <v>4</v>
      </c>
      <c r="F166" s="114">
        <v>0</v>
      </c>
      <c r="G166" s="114">
        <v>4</v>
      </c>
      <c r="H166" s="114">
        <v>0</v>
      </c>
      <c r="I166" s="114">
        <v>0</v>
      </c>
      <c r="J166" s="114">
        <v>0</v>
      </c>
      <c r="K166" s="114">
        <v>0</v>
      </c>
      <c r="L166" s="114">
        <v>0</v>
      </c>
      <c r="M166" s="114">
        <v>0</v>
      </c>
      <c r="N166" s="114">
        <v>0</v>
      </c>
      <c r="O166" s="114">
        <v>0</v>
      </c>
      <c r="P166" s="114">
        <v>0</v>
      </c>
      <c r="Q166" s="114">
        <v>0</v>
      </c>
      <c r="R166" s="118"/>
    </row>
    <row r="167" spans="1:18" ht="20.25" customHeight="1">
      <c r="A167" s="111" t="s">
        <v>361</v>
      </c>
      <c r="B167" s="111" t="s">
        <v>42</v>
      </c>
      <c r="C167" s="111"/>
      <c r="D167" s="112" t="s">
        <v>489</v>
      </c>
      <c r="E167" s="114">
        <v>24002.43</v>
      </c>
      <c r="F167" s="114">
        <v>6268.31</v>
      </c>
      <c r="G167" s="114">
        <v>0</v>
      </c>
      <c r="H167" s="114">
        <v>17734.12</v>
      </c>
      <c r="I167" s="114">
        <v>0</v>
      </c>
      <c r="J167" s="114">
        <v>0</v>
      </c>
      <c r="K167" s="114">
        <v>0</v>
      </c>
      <c r="L167" s="114">
        <v>0</v>
      </c>
      <c r="M167" s="114">
        <v>0</v>
      </c>
      <c r="N167" s="114">
        <v>0</v>
      </c>
      <c r="O167" s="114">
        <v>0</v>
      </c>
      <c r="P167" s="114">
        <v>0</v>
      </c>
      <c r="Q167" s="114">
        <v>0</v>
      </c>
      <c r="R167" s="118"/>
    </row>
    <row r="168" spans="1:18" ht="20.25" customHeight="1">
      <c r="A168" s="111" t="s">
        <v>361</v>
      </c>
      <c r="B168" s="111" t="s">
        <v>42</v>
      </c>
      <c r="C168" s="111" t="s">
        <v>36</v>
      </c>
      <c r="D168" s="112" t="s">
        <v>490</v>
      </c>
      <c r="E168" s="114">
        <v>1004.61</v>
      </c>
      <c r="F168" s="114">
        <v>1004.61</v>
      </c>
      <c r="G168" s="114">
        <v>0</v>
      </c>
      <c r="H168" s="114">
        <v>0</v>
      </c>
      <c r="I168" s="114">
        <v>0</v>
      </c>
      <c r="J168" s="114">
        <v>0</v>
      </c>
      <c r="K168" s="114">
        <v>0</v>
      </c>
      <c r="L168" s="114">
        <v>0</v>
      </c>
      <c r="M168" s="114">
        <v>0</v>
      </c>
      <c r="N168" s="114">
        <v>0</v>
      </c>
      <c r="O168" s="114">
        <v>0</v>
      </c>
      <c r="P168" s="114">
        <v>0</v>
      </c>
      <c r="Q168" s="114">
        <v>0</v>
      </c>
      <c r="R168" s="118"/>
    </row>
    <row r="169" spans="1:18" ht="20.25" customHeight="1">
      <c r="A169" s="111" t="s">
        <v>361</v>
      </c>
      <c r="B169" s="111" t="s">
        <v>42</v>
      </c>
      <c r="C169" s="111" t="s">
        <v>37</v>
      </c>
      <c r="D169" s="112" t="s">
        <v>491</v>
      </c>
      <c r="E169" s="114">
        <v>3017.21</v>
      </c>
      <c r="F169" s="114">
        <v>3017.21</v>
      </c>
      <c r="G169" s="114">
        <v>0</v>
      </c>
      <c r="H169" s="114">
        <v>0</v>
      </c>
      <c r="I169" s="114">
        <v>0</v>
      </c>
      <c r="J169" s="114">
        <v>0</v>
      </c>
      <c r="K169" s="114">
        <v>0</v>
      </c>
      <c r="L169" s="114">
        <v>0</v>
      </c>
      <c r="M169" s="114">
        <v>0</v>
      </c>
      <c r="N169" s="114">
        <v>0</v>
      </c>
      <c r="O169" s="114">
        <v>0</v>
      </c>
      <c r="P169" s="114">
        <v>0</v>
      </c>
      <c r="Q169" s="114">
        <v>0</v>
      </c>
      <c r="R169" s="118"/>
    </row>
    <row r="170" spans="1:18" ht="20.25" customHeight="1">
      <c r="A170" s="111" t="s">
        <v>361</v>
      </c>
      <c r="B170" s="111" t="s">
        <v>42</v>
      </c>
      <c r="C170" s="111" t="s">
        <v>43</v>
      </c>
      <c r="D170" s="112" t="s">
        <v>492</v>
      </c>
      <c r="E170" s="114">
        <v>2246.49</v>
      </c>
      <c r="F170" s="114">
        <v>2246.49</v>
      </c>
      <c r="G170" s="114">
        <v>0</v>
      </c>
      <c r="H170" s="114">
        <v>0</v>
      </c>
      <c r="I170" s="114">
        <v>0</v>
      </c>
      <c r="J170" s="114">
        <v>0</v>
      </c>
      <c r="K170" s="114">
        <v>0</v>
      </c>
      <c r="L170" s="114">
        <v>0</v>
      </c>
      <c r="M170" s="114">
        <v>0</v>
      </c>
      <c r="N170" s="114">
        <v>0</v>
      </c>
      <c r="O170" s="114">
        <v>0</v>
      </c>
      <c r="P170" s="114">
        <v>0</v>
      </c>
      <c r="Q170" s="114">
        <v>0</v>
      </c>
      <c r="R170" s="118"/>
    </row>
    <row r="171" spans="1:18" ht="20.25" customHeight="1">
      <c r="A171" s="111" t="s">
        <v>361</v>
      </c>
      <c r="B171" s="111" t="s">
        <v>42</v>
      </c>
      <c r="C171" s="111" t="s">
        <v>39</v>
      </c>
      <c r="D171" s="112" t="s">
        <v>493</v>
      </c>
      <c r="E171" s="114">
        <v>17544.12</v>
      </c>
      <c r="F171" s="114">
        <v>0</v>
      </c>
      <c r="G171" s="114">
        <v>0</v>
      </c>
      <c r="H171" s="114">
        <v>17544.12</v>
      </c>
      <c r="I171" s="114">
        <v>0</v>
      </c>
      <c r="J171" s="114">
        <v>0</v>
      </c>
      <c r="K171" s="114">
        <v>0</v>
      </c>
      <c r="L171" s="114">
        <v>0</v>
      </c>
      <c r="M171" s="114">
        <v>0</v>
      </c>
      <c r="N171" s="114">
        <v>0</v>
      </c>
      <c r="O171" s="114">
        <v>0</v>
      </c>
      <c r="P171" s="114">
        <v>0</v>
      </c>
      <c r="Q171" s="114">
        <v>0</v>
      </c>
      <c r="R171" s="118"/>
    </row>
    <row r="172" spans="1:18" ht="20.25" customHeight="1">
      <c r="A172" s="111" t="s">
        <v>361</v>
      </c>
      <c r="B172" s="111" t="s">
        <v>42</v>
      </c>
      <c r="C172" s="111" t="s">
        <v>41</v>
      </c>
      <c r="D172" s="112" t="s">
        <v>494</v>
      </c>
      <c r="E172" s="114">
        <v>170</v>
      </c>
      <c r="F172" s="114">
        <v>0</v>
      </c>
      <c r="G172" s="114">
        <v>0</v>
      </c>
      <c r="H172" s="114">
        <v>170</v>
      </c>
      <c r="I172" s="114">
        <v>0</v>
      </c>
      <c r="J172" s="114">
        <v>0</v>
      </c>
      <c r="K172" s="114">
        <v>0</v>
      </c>
      <c r="L172" s="114">
        <v>0</v>
      </c>
      <c r="M172" s="114">
        <v>0</v>
      </c>
      <c r="N172" s="114">
        <v>0</v>
      </c>
      <c r="O172" s="114">
        <v>0</v>
      </c>
      <c r="P172" s="114">
        <v>0</v>
      </c>
      <c r="Q172" s="114">
        <v>0</v>
      </c>
      <c r="R172" s="118"/>
    </row>
    <row r="173" spans="1:18" ht="20.25" customHeight="1">
      <c r="A173" s="111" t="s">
        <v>361</v>
      </c>
      <c r="B173" s="111" t="s">
        <v>42</v>
      </c>
      <c r="C173" s="111" t="s">
        <v>356</v>
      </c>
      <c r="D173" s="112" t="s">
        <v>495</v>
      </c>
      <c r="E173" s="114">
        <v>20</v>
      </c>
      <c r="F173" s="114">
        <v>0</v>
      </c>
      <c r="G173" s="114">
        <v>0</v>
      </c>
      <c r="H173" s="114">
        <v>20</v>
      </c>
      <c r="I173" s="114">
        <v>0</v>
      </c>
      <c r="J173" s="114">
        <v>0</v>
      </c>
      <c r="K173" s="114">
        <v>0</v>
      </c>
      <c r="L173" s="114">
        <v>0</v>
      </c>
      <c r="M173" s="114">
        <v>0</v>
      </c>
      <c r="N173" s="114">
        <v>0</v>
      </c>
      <c r="O173" s="114">
        <v>0</v>
      </c>
      <c r="P173" s="114">
        <v>0</v>
      </c>
      <c r="Q173" s="114">
        <v>0</v>
      </c>
      <c r="R173" s="118"/>
    </row>
    <row r="174" spans="1:18" ht="20.25" customHeight="1">
      <c r="A174" s="111" t="s">
        <v>361</v>
      </c>
      <c r="B174" s="111" t="s">
        <v>40</v>
      </c>
      <c r="C174" s="111"/>
      <c r="D174" s="112" t="s">
        <v>496</v>
      </c>
      <c r="E174" s="114">
        <v>255.8</v>
      </c>
      <c r="F174" s="114">
        <v>0</v>
      </c>
      <c r="G174" s="114">
        <v>4</v>
      </c>
      <c r="H174" s="114">
        <v>251.8</v>
      </c>
      <c r="I174" s="114">
        <v>0</v>
      </c>
      <c r="J174" s="114">
        <v>0</v>
      </c>
      <c r="K174" s="114">
        <v>0</v>
      </c>
      <c r="L174" s="114">
        <v>0</v>
      </c>
      <c r="M174" s="114">
        <v>0</v>
      </c>
      <c r="N174" s="114">
        <v>0</v>
      </c>
      <c r="O174" s="114">
        <v>0</v>
      </c>
      <c r="P174" s="114">
        <v>0</v>
      </c>
      <c r="Q174" s="114">
        <v>0</v>
      </c>
      <c r="R174" s="118"/>
    </row>
    <row r="175" spans="1:18" ht="20.25" customHeight="1">
      <c r="A175" s="111" t="s">
        <v>361</v>
      </c>
      <c r="B175" s="111" t="s">
        <v>40</v>
      </c>
      <c r="C175" s="111" t="s">
        <v>354</v>
      </c>
      <c r="D175" s="112" t="s">
        <v>497</v>
      </c>
      <c r="E175" s="114">
        <v>181.8</v>
      </c>
      <c r="F175" s="114">
        <v>0</v>
      </c>
      <c r="G175" s="114">
        <v>4</v>
      </c>
      <c r="H175" s="114">
        <v>177.8</v>
      </c>
      <c r="I175" s="114">
        <v>0</v>
      </c>
      <c r="J175" s="114">
        <v>0</v>
      </c>
      <c r="K175" s="114">
        <v>0</v>
      </c>
      <c r="L175" s="114">
        <v>0</v>
      </c>
      <c r="M175" s="114">
        <v>0</v>
      </c>
      <c r="N175" s="114">
        <v>0</v>
      </c>
      <c r="O175" s="114">
        <v>0</v>
      </c>
      <c r="P175" s="114">
        <v>0</v>
      </c>
      <c r="Q175" s="114">
        <v>0</v>
      </c>
      <c r="R175" s="118"/>
    </row>
    <row r="176" spans="1:18" ht="20.25" customHeight="1">
      <c r="A176" s="111" t="s">
        <v>361</v>
      </c>
      <c r="B176" s="111" t="s">
        <v>40</v>
      </c>
      <c r="C176" s="111" t="s">
        <v>44</v>
      </c>
      <c r="D176" s="112" t="s">
        <v>498</v>
      </c>
      <c r="E176" s="114">
        <v>74</v>
      </c>
      <c r="F176" s="114">
        <v>0</v>
      </c>
      <c r="G176" s="114">
        <v>0</v>
      </c>
      <c r="H176" s="114">
        <v>74</v>
      </c>
      <c r="I176" s="114">
        <v>0</v>
      </c>
      <c r="J176" s="114">
        <v>0</v>
      </c>
      <c r="K176" s="114">
        <v>0</v>
      </c>
      <c r="L176" s="114">
        <v>0</v>
      </c>
      <c r="M176" s="114">
        <v>0</v>
      </c>
      <c r="N176" s="114">
        <v>0</v>
      </c>
      <c r="O176" s="114">
        <v>0</v>
      </c>
      <c r="P176" s="114">
        <v>0</v>
      </c>
      <c r="Q176" s="114">
        <v>0</v>
      </c>
      <c r="R176" s="118"/>
    </row>
    <row r="177" spans="1:18" ht="20.25" customHeight="1">
      <c r="A177" s="111" t="s">
        <v>362</v>
      </c>
      <c r="B177" s="111"/>
      <c r="C177" s="111"/>
      <c r="D177" s="112" t="s">
        <v>499</v>
      </c>
      <c r="E177" s="114">
        <v>4986.66</v>
      </c>
      <c r="F177" s="114">
        <v>167.76</v>
      </c>
      <c r="G177" s="114">
        <v>14.9</v>
      </c>
      <c r="H177" s="114">
        <v>516</v>
      </c>
      <c r="I177" s="114">
        <v>0</v>
      </c>
      <c r="J177" s="114">
        <v>0</v>
      </c>
      <c r="K177" s="114">
        <v>0</v>
      </c>
      <c r="L177" s="114">
        <v>0</v>
      </c>
      <c r="M177" s="114">
        <v>0</v>
      </c>
      <c r="N177" s="114">
        <v>0</v>
      </c>
      <c r="O177" s="114">
        <v>0</v>
      </c>
      <c r="P177" s="114">
        <v>0</v>
      </c>
      <c r="Q177" s="114">
        <v>0</v>
      </c>
      <c r="R177" s="118">
        <v>4288</v>
      </c>
    </row>
    <row r="178" spans="1:18" ht="20.25" customHeight="1">
      <c r="A178" s="111" t="s">
        <v>362</v>
      </c>
      <c r="B178" s="111" t="s">
        <v>36</v>
      </c>
      <c r="C178" s="111"/>
      <c r="D178" s="112" t="s">
        <v>500</v>
      </c>
      <c r="E178" s="114">
        <v>182.66</v>
      </c>
      <c r="F178" s="114">
        <v>167.76</v>
      </c>
      <c r="G178" s="114">
        <v>14.9</v>
      </c>
      <c r="H178" s="114">
        <v>0</v>
      </c>
      <c r="I178" s="114">
        <v>0</v>
      </c>
      <c r="J178" s="114">
        <v>0</v>
      </c>
      <c r="K178" s="114">
        <v>0</v>
      </c>
      <c r="L178" s="114">
        <v>0</v>
      </c>
      <c r="M178" s="114">
        <v>0</v>
      </c>
      <c r="N178" s="114">
        <v>0</v>
      </c>
      <c r="O178" s="114">
        <v>0</v>
      </c>
      <c r="P178" s="114">
        <v>0</v>
      </c>
      <c r="Q178" s="114">
        <v>0</v>
      </c>
      <c r="R178" s="118"/>
    </row>
    <row r="179" spans="1:18" ht="20.25" customHeight="1">
      <c r="A179" s="111" t="s">
        <v>362</v>
      </c>
      <c r="B179" s="111" t="s">
        <v>36</v>
      </c>
      <c r="C179" s="111" t="s">
        <v>36</v>
      </c>
      <c r="D179" s="112" t="s">
        <v>376</v>
      </c>
      <c r="E179" s="114">
        <v>182.66</v>
      </c>
      <c r="F179" s="114">
        <v>167.76</v>
      </c>
      <c r="G179" s="114">
        <v>14.9</v>
      </c>
      <c r="H179" s="114">
        <v>0</v>
      </c>
      <c r="I179" s="114">
        <v>0</v>
      </c>
      <c r="J179" s="114">
        <v>0</v>
      </c>
      <c r="K179" s="114">
        <v>0</v>
      </c>
      <c r="L179" s="114">
        <v>0</v>
      </c>
      <c r="M179" s="114">
        <v>0</v>
      </c>
      <c r="N179" s="114">
        <v>0</v>
      </c>
      <c r="O179" s="114">
        <v>0</v>
      </c>
      <c r="P179" s="114">
        <v>0</v>
      </c>
      <c r="Q179" s="114">
        <v>0</v>
      </c>
      <c r="R179" s="118"/>
    </row>
    <row r="180" spans="1:18" ht="20.25" customHeight="1">
      <c r="A180" s="111" t="s">
        <v>362</v>
      </c>
      <c r="B180" s="111" t="s">
        <v>39</v>
      </c>
      <c r="C180" s="111"/>
      <c r="D180" s="112" t="s">
        <v>501</v>
      </c>
      <c r="E180" s="114">
        <v>516</v>
      </c>
      <c r="F180" s="114">
        <v>0</v>
      </c>
      <c r="G180" s="114">
        <v>0</v>
      </c>
      <c r="H180" s="114">
        <v>516</v>
      </c>
      <c r="I180" s="114">
        <v>0</v>
      </c>
      <c r="J180" s="114">
        <v>0</v>
      </c>
      <c r="K180" s="114">
        <v>0</v>
      </c>
      <c r="L180" s="114">
        <v>0</v>
      </c>
      <c r="M180" s="114">
        <v>0</v>
      </c>
      <c r="N180" s="114">
        <v>0</v>
      </c>
      <c r="O180" s="114">
        <v>0</v>
      </c>
      <c r="P180" s="114">
        <v>0</v>
      </c>
      <c r="Q180" s="114">
        <v>0</v>
      </c>
      <c r="R180" s="118"/>
    </row>
    <row r="181" spans="1:18" ht="20.25" customHeight="1">
      <c r="A181" s="111" t="s">
        <v>362</v>
      </c>
      <c r="B181" s="111" t="s">
        <v>39</v>
      </c>
      <c r="C181" s="111" t="s">
        <v>37</v>
      </c>
      <c r="D181" s="112" t="s">
        <v>502</v>
      </c>
      <c r="E181" s="114">
        <v>516</v>
      </c>
      <c r="F181" s="114">
        <v>0</v>
      </c>
      <c r="G181" s="114">
        <v>0</v>
      </c>
      <c r="H181" s="114">
        <v>516</v>
      </c>
      <c r="I181" s="114">
        <v>0</v>
      </c>
      <c r="J181" s="114">
        <v>0</v>
      </c>
      <c r="K181" s="114">
        <v>0</v>
      </c>
      <c r="L181" s="114">
        <v>0</v>
      </c>
      <c r="M181" s="114">
        <v>0</v>
      </c>
      <c r="N181" s="114">
        <v>0</v>
      </c>
      <c r="O181" s="114">
        <v>0</v>
      </c>
      <c r="P181" s="114">
        <v>0</v>
      </c>
      <c r="Q181" s="114">
        <v>0</v>
      </c>
      <c r="R181" s="118"/>
    </row>
    <row r="182" spans="1:18" ht="20.25" customHeight="1">
      <c r="A182" s="111" t="s">
        <v>47</v>
      </c>
      <c r="B182" s="111"/>
      <c r="C182" s="111"/>
      <c r="D182" s="112" t="s">
        <v>503</v>
      </c>
      <c r="E182" s="114">
        <v>11692.8</v>
      </c>
      <c r="F182" s="114">
        <v>983.39</v>
      </c>
      <c r="G182" s="114">
        <v>120.42</v>
      </c>
      <c r="H182" s="114">
        <v>531.99</v>
      </c>
      <c r="I182" s="114"/>
      <c r="J182" s="114"/>
      <c r="K182" s="114"/>
      <c r="L182" s="114"/>
      <c r="M182" s="114">
        <v>0</v>
      </c>
      <c r="N182" s="114"/>
      <c r="O182" s="114"/>
      <c r="P182" s="114">
        <v>0</v>
      </c>
      <c r="Q182" s="114"/>
      <c r="R182" s="118">
        <v>10057</v>
      </c>
    </row>
    <row r="183" spans="1:18" ht="20.25" customHeight="1">
      <c r="A183" s="111" t="s">
        <v>47</v>
      </c>
      <c r="B183" s="111" t="s">
        <v>36</v>
      </c>
      <c r="C183" s="111"/>
      <c r="D183" s="112" t="s">
        <v>504</v>
      </c>
      <c r="E183" s="114">
        <v>1635.8</v>
      </c>
      <c r="F183" s="114">
        <v>983.39</v>
      </c>
      <c r="G183" s="114">
        <v>120.42</v>
      </c>
      <c r="H183" s="114">
        <v>531.99</v>
      </c>
      <c r="I183" s="114">
        <v>0</v>
      </c>
      <c r="J183" s="114">
        <v>0</v>
      </c>
      <c r="K183" s="114">
        <v>0</v>
      </c>
      <c r="L183" s="114">
        <v>0</v>
      </c>
      <c r="M183" s="114">
        <v>0</v>
      </c>
      <c r="N183" s="114">
        <v>0</v>
      </c>
      <c r="O183" s="114">
        <v>0</v>
      </c>
      <c r="P183" s="114">
        <v>0</v>
      </c>
      <c r="Q183" s="114">
        <v>0</v>
      </c>
      <c r="R183" s="118"/>
    </row>
    <row r="184" spans="1:18" ht="20.25" customHeight="1">
      <c r="A184" s="111" t="s">
        <v>47</v>
      </c>
      <c r="B184" s="111" t="s">
        <v>36</v>
      </c>
      <c r="C184" s="111" t="s">
        <v>36</v>
      </c>
      <c r="D184" s="112" t="s">
        <v>376</v>
      </c>
      <c r="E184" s="114">
        <v>1635.8</v>
      </c>
      <c r="F184" s="114">
        <v>983.39</v>
      </c>
      <c r="G184" s="114">
        <v>120.42</v>
      </c>
      <c r="H184" s="114">
        <v>531.99</v>
      </c>
      <c r="I184" s="114">
        <v>0</v>
      </c>
      <c r="J184" s="114">
        <v>0</v>
      </c>
      <c r="K184" s="114">
        <v>0</v>
      </c>
      <c r="L184" s="114">
        <v>0</v>
      </c>
      <c r="M184" s="114">
        <v>0</v>
      </c>
      <c r="N184" s="114">
        <v>0</v>
      </c>
      <c r="O184" s="114">
        <v>0</v>
      </c>
      <c r="P184" s="114">
        <v>0</v>
      </c>
      <c r="Q184" s="114">
        <v>0</v>
      </c>
      <c r="R184" s="118"/>
    </row>
    <row r="185" spans="1:18" ht="20.25" customHeight="1">
      <c r="A185" s="111" t="s">
        <v>363</v>
      </c>
      <c r="B185" s="111"/>
      <c r="C185" s="111"/>
      <c r="D185" s="112" t="s">
        <v>505</v>
      </c>
      <c r="E185" s="114">
        <v>37839.21</v>
      </c>
      <c r="F185" s="114">
        <v>5325.6</v>
      </c>
      <c r="G185" s="114">
        <v>1876.36</v>
      </c>
      <c r="H185" s="114">
        <v>298.95</v>
      </c>
      <c r="I185" s="114">
        <v>0</v>
      </c>
      <c r="J185" s="114">
        <v>0</v>
      </c>
      <c r="K185" s="114">
        <v>0</v>
      </c>
      <c r="L185" s="114">
        <v>0</v>
      </c>
      <c r="M185" s="114">
        <v>0</v>
      </c>
      <c r="N185" s="114">
        <v>239.92</v>
      </c>
      <c r="O185" s="114">
        <v>2361.38</v>
      </c>
      <c r="P185" s="114">
        <v>0</v>
      </c>
      <c r="Q185" s="114">
        <v>0</v>
      </c>
      <c r="R185" s="118">
        <v>27737</v>
      </c>
    </row>
    <row r="186" spans="1:18" ht="20.25" customHeight="1">
      <c r="A186" s="111" t="s">
        <v>363</v>
      </c>
      <c r="B186" s="111" t="s">
        <v>36</v>
      </c>
      <c r="C186" s="111"/>
      <c r="D186" s="112" t="s">
        <v>506</v>
      </c>
      <c r="E186" s="114">
        <v>3492.4</v>
      </c>
      <c r="F186" s="114">
        <v>3183.79</v>
      </c>
      <c r="G186" s="114">
        <v>250.45</v>
      </c>
      <c r="H186" s="114">
        <v>5.28</v>
      </c>
      <c r="I186" s="114">
        <v>0</v>
      </c>
      <c r="J186" s="114">
        <v>0</v>
      </c>
      <c r="K186" s="114">
        <v>0</v>
      </c>
      <c r="L186" s="114">
        <v>0</v>
      </c>
      <c r="M186" s="114">
        <v>0</v>
      </c>
      <c r="N186" s="114">
        <v>0</v>
      </c>
      <c r="O186" s="114">
        <v>52.88</v>
      </c>
      <c r="P186" s="114">
        <v>0</v>
      </c>
      <c r="Q186" s="114">
        <v>0</v>
      </c>
      <c r="R186" s="118"/>
    </row>
    <row r="187" spans="1:18" ht="20.25" customHeight="1">
      <c r="A187" s="111" t="s">
        <v>363</v>
      </c>
      <c r="B187" s="111" t="s">
        <v>36</v>
      </c>
      <c r="C187" s="111" t="s">
        <v>36</v>
      </c>
      <c r="D187" s="112" t="s">
        <v>376</v>
      </c>
      <c r="E187" s="114">
        <v>3413.52</v>
      </c>
      <c r="F187" s="114">
        <v>3183.79</v>
      </c>
      <c r="G187" s="114">
        <v>224.45</v>
      </c>
      <c r="H187" s="114">
        <v>5.28</v>
      </c>
      <c r="I187" s="114">
        <v>0</v>
      </c>
      <c r="J187" s="114">
        <v>0</v>
      </c>
      <c r="K187" s="114">
        <v>0</v>
      </c>
      <c r="L187" s="114">
        <v>0</v>
      </c>
      <c r="M187" s="114">
        <v>0</v>
      </c>
      <c r="N187" s="114">
        <v>0</v>
      </c>
      <c r="O187" s="114">
        <v>0</v>
      </c>
      <c r="P187" s="114">
        <v>0</v>
      </c>
      <c r="Q187" s="114">
        <v>0</v>
      </c>
      <c r="R187" s="118"/>
    </row>
    <row r="188" spans="1:18" ht="20.25" customHeight="1">
      <c r="A188" s="111" t="s">
        <v>363</v>
      </c>
      <c r="B188" s="111" t="s">
        <v>36</v>
      </c>
      <c r="C188" s="111" t="s">
        <v>37</v>
      </c>
      <c r="D188" s="112" t="s">
        <v>377</v>
      </c>
      <c r="E188" s="114">
        <v>4</v>
      </c>
      <c r="F188" s="114">
        <v>0</v>
      </c>
      <c r="G188" s="114">
        <v>4</v>
      </c>
      <c r="H188" s="114">
        <v>0</v>
      </c>
      <c r="I188" s="114">
        <v>0</v>
      </c>
      <c r="J188" s="114">
        <v>0</v>
      </c>
      <c r="K188" s="114">
        <v>0</v>
      </c>
      <c r="L188" s="114">
        <v>0</v>
      </c>
      <c r="M188" s="114">
        <v>0</v>
      </c>
      <c r="N188" s="114">
        <v>0</v>
      </c>
      <c r="O188" s="114">
        <v>0</v>
      </c>
      <c r="P188" s="114">
        <v>0</v>
      </c>
      <c r="Q188" s="114">
        <v>0</v>
      </c>
      <c r="R188" s="118"/>
    </row>
    <row r="189" spans="1:18" ht="20.25" customHeight="1">
      <c r="A189" s="111" t="s">
        <v>363</v>
      </c>
      <c r="B189" s="111" t="s">
        <v>36</v>
      </c>
      <c r="C189" s="111" t="s">
        <v>39</v>
      </c>
      <c r="D189" s="112" t="s">
        <v>507</v>
      </c>
      <c r="E189" s="114">
        <v>9</v>
      </c>
      <c r="F189" s="114">
        <v>0</v>
      </c>
      <c r="G189" s="114">
        <v>9</v>
      </c>
      <c r="H189" s="114">
        <v>0</v>
      </c>
      <c r="I189" s="114">
        <v>0</v>
      </c>
      <c r="J189" s="114">
        <v>0</v>
      </c>
      <c r="K189" s="114">
        <v>0</v>
      </c>
      <c r="L189" s="114">
        <v>0</v>
      </c>
      <c r="M189" s="114">
        <v>0</v>
      </c>
      <c r="N189" s="114">
        <v>0</v>
      </c>
      <c r="O189" s="114">
        <v>0</v>
      </c>
      <c r="P189" s="114">
        <v>0</v>
      </c>
      <c r="Q189" s="114">
        <v>0</v>
      </c>
      <c r="R189" s="118"/>
    </row>
    <row r="190" spans="1:18" ht="20.25" customHeight="1">
      <c r="A190" s="111" t="s">
        <v>363</v>
      </c>
      <c r="B190" s="111" t="s">
        <v>36</v>
      </c>
      <c r="C190" s="111" t="s">
        <v>41</v>
      </c>
      <c r="D190" s="112" t="s">
        <v>508</v>
      </c>
      <c r="E190" s="114">
        <v>2</v>
      </c>
      <c r="F190" s="114">
        <v>0</v>
      </c>
      <c r="G190" s="114">
        <v>2</v>
      </c>
      <c r="H190" s="114">
        <v>0</v>
      </c>
      <c r="I190" s="114">
        <v>0</v>
      </c>
      <c r="J190" s="114">
        <v>0</v>
      </c>
      <c r="K190" s="114">
        <v>0</v>
      </c>
      <c r="L190" s="114">
        <v>0</v>
      </c>
      <c r="M190" s="114">
        <v>0</v>
      </c>
      <c r="N190" s="114">
        <v>0</v>
      </c>
      <c r="O190" s="114">
        <v>0</v>
      </c>
      <c r="P190" s="114">
        <v>0</v>
      </c>
      <c r="Q190" s="114">
        <v>0</v>
      </c>
      <c r="R190" s="118"/>
    </row>
    <row r="191" spans="1:18" ht="20.25" customHeight="1">
      <c r="A191" s="111" t="s">
        <v>363</v>
      </c>
      <c r="B191" s="111" t="s">
        <v>36</v>
      </c>
      <c r="C191" s="111" t="s">
        <v>339</v>
      </c>
      <c r="D191" s="112" t="s">
        <v>509</v>
      </c>
      <c r="E191" s="114">
        <v>1</v>
      </c>
      <c r="F191" s="114">
        <v>0</v>
      </c>
      <c r="G191" s="114">
        <v>1</v>
      </c>
      <c r="H191" s="114">
        <v>0</v>
      </c>
      <c r="I191" s="114">
        <v>0</v>
      </c>
      <c r="J191" s="114">
        <v>0</v>
      </c>
      <c r="K191" s="114">
        <v>0</v>
      </c>
      <c r="L191" s="114">
        <v>0</v>
      </c>
      <c r="M191" s="114">
        <v>0</v>
      </c>
      <c r="N191" s="114">
        <v>0</v>
      </c>
      <c r="O191" s="114">
        <v>0</v>
      </c>
      <c r="P191" s="114">
        <v>0</v>
      </c>
      <c r="Q191" s="114">
        <v>0</v>
      </c>
      <c r="R191" s="118"/>
    </row>
    <row r="192" spans="1:18" ht="20.25" customHeight="1">
      <c r="A192" s="111" t="s">
        <v>363</v>
      </c>
      <c r="B192" s="111" t="s">
        <v>36</v>
      </c>
      <c r="C192" s="111" t="s">
        <v>346</v>
      </c>
      <c r="D192" s="112" t="s">
        <v>510</v>
      </c>
      <c r="E192" s="114">
        <v>29.2</v>
      </c>
      <c r="F192" s="114">
        <v>0</v>
      </c>
      <c r="G192" s="114">
        <v>10</v>
      </c>
      <c r="H192" s="114">
        <v>0</v>
      </c>
      <c r="I192" s="114">
        <v>0</v>
      </c>
      <c r="J192" s="114">
        <v>0</v>
      </c>
      <c r="K192" s="114">
        <v>0</v>
      </c>
      <c r="L192" s="114">
        <v>0</v>
      </c>
      <c r="M192" s="114">
        <v>0</v>
      </c>
      <c r="N192" s="114">
        <v>0</v>
      </c>
      <c r="O192" s="114">
        <v>19.2</v>
      </c>
      <c r="P192" s="114">
        <v>0</v>
      </c>
      <c r="Q192" s="114">
        <v>0</v>
      </c>
      <c r="R192" s="118"/>
    </row>
    <row r="193" spans="1:18" ht="20.25" customHeight="1">
      <c r="A193" s="111" t="s">
        <v>363</v>
      </c>
      <c r="B193" s="111" t="s">
        <v>36</v>
      </c>
      <c r="C193" s="111" t="s">
        <v>364</v>
      </c>
      <c r="D193" s="112" t="s">
        <v>511</v>
      </c>
      <c r="E193" s="114">
        <v>33.68</v>
      </c>
      <c r="F193" s="114">
        <v>0</v>
      </c>
      <c r="G193" s="114">
        <v>0</v>
      </c>
      <c r="H193" s="114">
        <v>0</v>
      </c>
      <c r="I193" s="114">
        <v>0</v>
      </c>
      <c r="J193" s="114">
        <v>0</v>
      </c>
      <c r="K193" s="114">
        <v>0</v>
      </c>
      <c r="L193" s="114">
        <v>0</v>
      </c>
      <c r="M193" s="114">
        <v>0</v>
      </c>
      <c r="N193" s="114">
        <v>0</v>
      </c>
      <c r="O193" s="114">
        <v>33.68</v>
      </c>
      <c r="P193" s="114">
        <v>0</v>
      </c>
      <c r="Q193" s="114">
        <v>0</v>
      </c>
      <c r="R193" s="118"/>
    </row>
    <row r="194" spans="1:18" ht="20.25" customHeight="1">
      <c r="A194" s="111" t="s">
        <v>363</v>
      </c>
      <c r="B194" s="111" t="s">
        <v>37</v>
      </c>
      <c r="C194" s="111"/>
      <c r="D194" s="112" t="s">
        <v>512</v>
      </c>
      <c r="E194" s="114">
        <v>2366.36</v>
      </c>
      <c r="F194" s="114">
        <v>1166.15</v>
      </c>
      <c r="G194" s="114">
        <v>1181.28</v>
      </c>
      <c r="H194" s="114">
        <v>17.93</v>
      </c>
      <c r="I194" s="114">
        <v>0</v>
      </c>
      <c r="J194" s="114">
        <v>0</v>
      </c>
      <c r="K194" s="114">
        <v>0</v>
      </c>
      <c r="L194" s="114">
        <v>0</v>
      </c>
      <c r="M194" s="114">
        <v>0</v>
      </c>
      <c r="N194" s="114">
        <v>0</v>
      </c>
      <c r="O194" s="114">
        <v>1</v>
      </c>
      <c r="P194" s="114">
        <v>0</v>
      </c>
      <c r="Q194" s="114">
        <v>0</v>
      </c>
      <c r="R194" s="118"/>
    </row>
    <row r="195" spans="1:18" ht="20.25" customHeight="1">
      <c r="A195" s="111" t="s">
        <v>363</v>
      </c>
      <c r="B195" s="111" t="s">
        <v>37</v>
      </c>
      <c r="C195" s="111" t="s">
        <v>36</v>
      </c>
      <c r="D195" s="112" t="s">
        <v>376</v>
      </c>
      <c r="E195" s="114">
        <v>1282.63</v>
      </c>
      <c r="F195" s="114">
        <v>1166.15</v>
      </c>
      <c r="G195" s="114">
        <v>98.55</v>
      </c>
      <c r="H195" s="114">
        <v>17.93</v>
      </c>
      <c r="I195" s="114">
        <v>0</v>
      </c>
      <c r="J195" s="114">
        <v>0</v>
      </c>
      <c r="K195" s="114">
        <v>0</v>
      </c>
      <c r="L195" s="114">
        <v>0</v>
      </c>
      <c r="M195" s="114">
        <v>0</v>
      </c>
      <c r="N195" s="114">
        <v>0</v>
      </c>
      <c r="O195" s="114">
        <v>0</v>
      </c>
      <c r="P195" s="114">
        <v>0</v>
      </c>
      <c r="Q195" s="114">
        <v>0</v>
      </c>
      <c r="R195" s="118"/>
    </row>
    <row r="196" spans="1:18" ht="20.25" customHeight="1">
      <c r="A196" s="111" t="s">
        <v>363</v>
      </c>
      <c r="B196" s="111" t="s">
        <v>37</v>
      </c>
      <c r="C196" s="111" t="s">
        <v>339</v>
      </c>
      <c r="D196" s="112" t="s">
        <v>513</v>
      </c>
      <c r="E196" s="114">
        <v>13</v>
      </c>
      <c r="F196" s="114">
        <v>0</v>
      </c>
      <c r="G196" s="114">
        <v>13</v>
      </c>
      <c r="H196" s="114">
        <v>0</v>
      </c>
      <c r="I196" s="114">
        <v>0</v>
      </c>
      <c r="J196" s="114">
        <v>0</v>
      </c>
      <c r="K196" s="114">
        <v>0</v>
      </c>
      <c r="L196" s="114">
        <v>0</v>
      </c>
      <c r="M196" s="114">
        <v>0</v>
      </c>
      <c r="N196" s="114">
        <v>0</v>
      </c>
      <c r="O196" s="114">
        <v>0</v>
      </c>
      <c r="P196" s="114">
        <v>0</v>
      </c>
      <c r="Q196" s="114">
        <v>0</v>
      </c>
      <c r="R196" s="118"/>
    </row>
    <row r="197" spans="1:18" ht="20.25" customHeight="1">
      <c r="A197" s="111" t="s">
        <v>363</v>
      </c>
      <c r="B197" s="111" t="s">
        <v>37</v>
      </c>
      <c r="C197" s="111" t="s">
        <v>352</v>
      </c>
      <c r="D197" s="112" t="s">
        <v>514</v>
      </c>
      <c r="E197" s="114">
        <v>58</v>
      </c>
      <c r="F197" s="114">
        <v>0</v>
      </c>
      <c r="G197" s="114">
        <v>57</v>
      </c>
      <c r="H197" s="114">
        <v>0</v>
      </c>
      <c r="I197" s="114">
        <v>0</v>
      </c>
      <c r="J197" s="114">
        <v>0</v>
      </c>
      <c r="K197" s="114">
        <v>0</v>
      </c>
      <c r="L197" s="114">
        <v>0</v>
      </c>
      <c r="M197" s="114">
        <v>0</v>
      </c>
      <c r="N197" s="114">
        <v>0</v>
      </c>
      <c r="O197" s="114">
        <v>1</v>
      </c>
      <c r="P197" s="114">
        <v>0</v>
      </c>
      <c r="Q197" s="114">
        <v>0</v>
      </c>
      <c r="R197" s="118"/>
    </row>
    <row r="198" spans="1:18" ht="20.25" customHeight="1">
      <c r="A198" s="111" t="s">
        <v>363</v>
      </c>
      <c r="B198" s="111" t="s">
        <v>37</v>
      </c>
      <c r="C198" s="111" t="s">
        <v>44</v>
      </c>
      <c r="D198" s="112" t="s">
        <v>515</v>
      </c>
      <c r="E198" s="114">
        <v>1012.73</v>
      </c>
      <c r="F198" s="114">
        <v>0</v>
      </c>
      <c r="G198" s="114">
        <v>1012.73</v>
      </c>
      <c r="H198" s="114">
        <v>0</v>
      </c>
      <c r="I198" s="114">
        <v>0</v>
      </c>
      <c r="J198" s="114">
        <v>0</v>
      </c>
      <c r="K198" s="114">
        <v>0</v>
      </c>
      <c r="L198" s="114">
        <v>0</v>
      </c>
      <c r="M198" s="114">
        <v>0</v>
      </c>
      <c r="N198" s="114">
        <v>0</v>
      </c>
      <c r="O198" s="114">
        <v>0</v>
      </c>
      <c r="P198" s="114">
        <v>0</v>
      </c>
      <c r="Q198" s="114">
        <v>0</v>
      </c>
      <c r="R198" s="118"/>
    </row>
    <row r="199" spans="1:18" ht="20.25" customHeight="1">
      <c r="A199" s="111" t="s">
        <v>363</v>
      </c>
      <c r="B199" s="111" t="s">
        <v>43</v>
      </c>
      <c r="C199" s="111"/>
      <c r="D199" s="112" t="s">
        <v>516</v>
      </c>
      <c r="E199" s="114">
        <v>1310.82</v>
      </c>
      <c r="F199" s="114">
        <v>895.7</v>
      </c>
      <c r="G199" s="114">
        <v>76.79</v>
      </c>
      <c r="H199" s="114">
        <v>95.41</v>
      </c>
      <c r="I199" s="114">
        <v>0</v>
      </c>
      <c r="J199" s="114">
        <v>0</v>
      </c>
      <c r="K199" s="114">
        <v>0</v>
      </c>
      <c r="L199" s="114">
        <v>0</v>
      </c>
      <c r="M199" s="114">
        <v>0</v>
      </c>
      <c r="N199" s="114">
        <v>239.92</v>
      </c>
      <c r="O199" s="114">
        <v>3</v>
      </c>
      <c r="P199" s="114">
        <v>0</v>
      </c>
      <c r="Q199" s="114">
        <v>0</v>
      </c>
      <c r="R199" s="118"/>
    </row>
    <row r="200" spans="1:18" ht="20.25" customHeight="1">
      <c r="A200" s="111" t="s">
        <v>363</v>
      </c>
      <c r="B200" s="111" t="s">
        <v>43</v>
      </c>
      <c r="C200" s="111" t="s">
        <v>36</v>
      </c>
      <c r="D200" s="112" t="s">
        <v>376</v>
      </c>
      <c r="E200" s="114">
        <v>1058.7</v>
      </c>
      <c r="F200" s="114">
        <v>895.7</v>
      </c>
      <c r="G200" s="114">
        <v>67.59</v>
      </c>
      <c r="H200" s="114">
        <v>95.41</v>
      </c>
      <c r="I200" s="114">
        <v>0</v>
      </c>
      <c r="J200" s="114">
        <v>0</v>
      </c>
      <c r="K200" s="114">
        <v>0</v>
      </c>
      <c r="L200" s="114">
        <v>0</v>
      </c>
      <c r="M200" s="114">
        <v>0</v>
      </c>
      <c r="N200" s="114">
        <v>0</v>
      </c>
      <c r="O200" s="114">
        <v>0</v>
      </c>
      <c r="P200" s="114">
        <v>0</v>
      </c>
      <c r="Q200" s="114">
        <v>0</v>
      </c>
      <c r="R200" s="118"/>
    </row>
    <row r="201" spans="1:18" ht="20.25" customHeight="1">
      <c r="A201" s="111" t="s">
        <v>363</v>
      </c>
      <c r="B201" s="111" t="s">
        <v>43</v>
      </c>
      <c r="C201" s="111" t="s">
        <v>37</v>
      </c>
      <c r="D201" s="112" t="s">
        <v>377</v>
      </c>
      <c r="E201" s="114">
        <v>3.2</v>
      </c>
      <c r="F201" s="114">
        <v>0</v>
      </c>
      <c r="G201" s="114">
        <v>3.2</v>
      </c>
      <c r="H201" s="114">
        <v>0</v>
      </c>
      <c r="I201" s="114">
        <v>0</v>
      </c>
      <c r="J201" s="114">
        <v>0</v>
      </c>
      <c r="K201" s="114">
        <v>0</v>
      </c>
      <c r="L201" s="114">
        <v>0</v>
      </c>
      <c r="M201" s="114">
        <v>0</v>
      </c>
      <c r="N201" s="114">
        <v>0</v>
      </c>
      <c r="O201" s="114">
        <v>0</v>
      </c>
      <c r="P201" s="114">
        <v>0</v>
      </c>
      <c r="Q201" s="114">
        <v>0</v>
      </c>
      <c r="R201" s="118"/>
    </row>
    <row r="202" spans="1:18" ht="20.25" customHeight="1">
      <c r="A202" s="111" t="s">
        <v>363</v>
      </c>
      <c r="B202" s="111" t="s">
        <v>43</v>
      </c>
      <c r="C202" s="111" t="s">
        <v>342</v>
      </c>
      <c r="D202" s="112" t="s">
        <v>517</v>
      </c>
      <c r="E202" s="114">
        <v>2</v>
      </c>
      <c r="F202" s="114">
        <v>0</v>
      </c>
      <c r="G202" s="114">
        <v>2</v>
      </c>
      <c r="H202" s="114">
        <v>0</v>
      </c>
      <c r="I202" s="114">
        <v>0</v>
      </c>
      <c r="J202" s="114">
        <v>0</v>
      </c>
      <c r="K202" s="114">
        <v>0</v>
      </c>
      <c r="L202" s="114">
        <v>0</v>
      </c>
      <c r="M202" s="114">
        <v>0</v>
      </c>
      <c r="N202" s="114">
        <v>0</v>
      </c>
      <c r="O202" s="114">
        <v>0</v>
      </c>
      <c r="P202" s="114">
        <v>0</v>
      </c>
      <c r="Q202" s="114">
        <v>0</v>
      </c>
      <c r="R202" s="118"/>
    </row>
    <row r="203" spans="1:18" ht="20.25" customHeight="1">
      <c r="A203" s="111" t="s">
        <v>363</v>
      </c>
      <c r="B203" s="111" t="s">
        <v>43</v>
      </c>
      <c r="C203" s="111" t="s">
        <v>343</v>
      </c>
      <c r="D203" s="112" t="s">
        <v>518</v>
      </c>
      <c r="E203" s="114">
        <v>43.92</v>
      </c>
      <c r="F203" s="114">
        <v>0</v>
      </c>
      <c r="G203" s="114">
        <v>4</v>
      </c>
      <c r="H203" s="114">
        <v>0</v>
      </c>
      <c r="I203" s="114">
        <v>0</v>
      </c>
      <c r="J203" s="114">
        <v>0</v>
      </c>
      <c r="K203" s="114">
        <v>0</v>
      </c>
      <c r="L203" s="114">
        <v>0</v>
      </c>
      <c r="M203" s="114">
        <v>0</v>
      </c>
      <c r="N203" s="114">
        <v>39.92</v>
      </c>
      <c r="O203" s="114">
        <v>0</v>
      </c>
      <c r="P203" s="114">
        <v>0</v>
      </c>
      <c r="Q203" s="114">
        <v>0</v>
      </c>
      <c r="R203" s="118"/>
    </row>
    <row r="204" spans="1:18" ht="20.25" customHeight="1">
      <c r="A204" s="111" t="s">
        <v>363</v>
      </c>
      <c r="B204" s="111" t="s">
        <v>43</v>
      </c>
      <c r="C204" s="111" t="s">
        <v>359</v>
      </c>
      <c r="D204" s="112" t="s">
        <v>519</v>
      </c>
      <c r="E204" s="114">
        <v>203</v>
      </c>
      <c r="F204" s="114">
        <v>0</v>
      </c>
      <c r="G204" s="114">
        <v>0</v>
      </c>
      <c r="H204" s="114">
        <v>0</v>
      </c>
      <c r="I204" s="114">
        <v>0</v>
      </c>
      <c r="J204" s="114">
        <v>0</v>
      </c>
      <c r="K204" s="114">
        <v>0</v>
      </c>
      <c r="L204" s="114">
        <v>0</v>
      </c>
      <c r="M204" s="114">
        <v>0</v>
      </c>
      <c r="N204" s="114">
        <v>200</v>
      </c>
      <c r="O204" s="114">
        <v>3</v>
      </c>
      <c r="P204" s="114">
        <v>0</v>
      </c>
      <c r="Q204" s="114">
        <v>0</v>
      </c>
      <c r="R204" s="118"/>
    </row>
    <row r="205" spans="1:18" ht="20.25" customHeight="1">
      <c r="A205" s="111" t="s">
        <v>363</v>
      </c>
      <c r="B205" s="111" t="s">
        <v>42</v>
      </c>
      <c r="C205" s="111"/>
      <c r="D205" s="112" t="s">
        <v>520</v>
      </c>
      <c r="E205" s="114">
        <v>93.14</v>
      </c>
      <c r="F205" s="114">
        <v>79.96</v>
      </c>
      <c r="G205" s="114">
        <v>8.9</v>
      </c>
      <c r="H205" s="114">
        <v>4.28</v>
      </c>
      <c r="I205" s="114">
        <v>0</v>
      </c>
      <c r="J205" s="114">
        <v>0</v>
      </c>
      <c r="K205" s="114">
        <v>0</v>
      </c>
      <c r="L205" s="114">
        <v>0</v>
      </c>
      <c r="M205" s="114">
        <v>0</v>
      </c>
      <c r="N205" s="114">
        <v>0</v>
      </c>
      <c r="O205" s="114">
        <v>0</v>
      </c>
      <c r="P205" s="114">
        <v>0</v>
      </c>
      <c r="Q205" s="114">
        <v>0</v>
      </c>
      <c r="R205" s="118"/>
    </row>
    <row r="206" spans="1:18" ht="20.25" customHeight="1">
      <c r="A206" s="111" t="s">
        <v>363</v>
      </c>
      <c r="B206" s="111" t="s">
        <v>42</v>
      </c>
      <c r="C206" s="111" t="s">
        <v>36</v>
      </c>
      <c r="D206" s="112" t="s">
        <v>376</v>
      </c>
      <c r="E206" s="114">
        <v>87.14</v>
      </c>
      <c r="F206" s="114">
        <v>79.96</v>
      </c>
      <c r="G206" s="114">
        <v>6.9</v>
      </c>
      <c r="H206" s="114">
        <v>0.28</v>
      </c>
      <c r="I206" s="114">
        <v>0</v>
      </c>
      <c r="J206" s="114">
        <v>0</v>
      </c>
      <c r="K206" s="114">
        <v>0</v>
      </c>
      <c r="L206" s="114">
        <v>0</v>
      </c>
      <c r="M206" s="114">
        <v>0</v>
      </c>
      <c r="N206" s="114">
        <v>0</v>
      </c>
      <c r="O206" s="114">
        <v>0</v>
      </c>
      <c r="P206" s="114">
        <v>0</v>
      </c>
      <c r="Q206" s="114">
        <v>0</v>
      </c>
      <c r="R206" s="118"/>
    </row>
    <row r="207" spans="1:18" ht="20.25" customHeight="1">
      <c r="A207" s="111" t="s">
        <v>363</v>
      </c>
      <c r="B207" s="111" t="s">
        <v>42</v>
      </c>
      <c r="C207" s="111" t="s">
        <v>37</v>
      </c>
      <c r="D207" s="112" t="s">
        <v>377</v>
      </c>
      <c r="E207" s="114">
        <v>2</v>
      </c>
      <c r="F207" s="114">
        <v>0</v>
      </c>
      <c r="G207" s="114">
        <v>2</v>
      </c>
      <c r="H207" s="114">
        <v>0</v>
      </c>
      <c r="I207" s="114">
        <v>0</v>
      </c>
      <c r="J207" s="114">
        <v>0</v>
      </c>
      <c r="K207" s="114">
        <v>0</v>
      </c>
      <c r="L207" s="114">
        <v>0</v>
      </c>
      <c r="M207" s="114">
        <v>0</v>
      </c>
      <c r="N207" s="114">
        <v>0</v>
      </c>
      <c r="O207" s="114">
        <v>0</v>
      </c>
      <c r="P207" s="114">
        <v>0</v>
      </c>
      <c r="Q207" s="114">
        <v>0</v>
      </c>
      <c r="R207" s="118"/>
    </row>
    <row r="208" spans="1:18" ht="20.25" customHeight="1">
      <c r="A208" s="111" t="s">
        <v>363</v>
      </c>
      <c r="B208" s="111" t="s">
        <v>42</v>
      </c>
      <c r="C208" s="111" t="s">
        <v>42</v>
      </c>
      <c r="D208" s="112" t="s">
        <v>521</v>
      </c>
      <c r="E208" s="114">
        <v>4</v>
      </c>
      <c r="F208" s="114">
        <v>0</v>
      </c>
      <c r="G208" s="114">
        <v>0</v>
      </c>
      <c r="H208" s="114">
        <v>4</v>
      </c>
      <c r="I208" s="114">
        <v>0</v>
      </c>
      <c r="J208" s="114">
        <v>0</v>
      </c>
      <c r="K208" s="114">
        <v>0</v>
      </c>
      <c r="L208" s="114">
        <v>0</v>
      </c>
      <c r="M208" s="114">
        <v>0</v>
      </c>
      <c r="N208" s="114">
        <v>0</v>
      </c>
      <c r="O208" s="114">
        <v>0</v>
      </c>
      <c r="P208" s="114">
        <v>0</v>
      </c>
      <c r="Q208" s="114">
        <v>0</v>
      </c>
      <c r="R208" s="118"/>
    </row>
    <row r="209" spans="1:18" ht="20.25" customHeight="1">
      <c r="A209" s="111" t="s">
        <v>363</v>
      </c>
      <c r="B209" s="111" t="s">
        <v>40</v>
      </c>
      <c r="C209" s="111"/>
      <c r="D209" s="112" t="s">
        <v>522</v>
      </c>
      <c r="E209" s="114">
        <v>2664.49</v>
      </c>
      <c r="F209" s="114">
        <v>0</v>
      </c>
      <c r="G209" s="114">
        <v>358.94</v>
      </c>
      <c r="H209" s="114">
        <v>1.05</v>
      </c>
      <c r="I209" s="114">
        <v>0</v>
      </c>
      <c r="J209" s="114">
        <v>0</v>
      </c>
      <c r="K209" s="114">
        <v>0</v>
      </c>
      <c r="L209" s="114">
        <v>0</v>
      </c>
      <c r="M209" s="114">
        <v>0</v>
      </c>
      <c r="N209" s="114">
        <v>0</v>
      </c>
      <c r="O209" s="114">
        <v>2304.5</v>
      </c>
      <c r="P209" s="114">
        <v>0</v>
      </c>
      <c r="Q209" s="114">
        <v>0</v>
      </c>
      <c r="R209" s="118"/>
    </row>
    <row r="210" spans="1:18" ht="20.25" customHeight="1">
      <c r="A210" s="111" t="s">
        <v>363</v>
      </c>
      <c r="B210" s="111" t="s">
        <v>40</v>
      </c>
      <c r="C210" s="111" t="s">
        <v>36</v>
      </c>
      <c r="D210" s="112" t="s">
        <v>523</v>
      </c>
      <c r="E210" s="114">
        <v>2326.5</v>
      </c>
      <c r="F210" s="114">
        <v>0</v>
      </c>
      <c r="G210" s="114">
        <v>26.5</v>
      </c>
      <c r="H210" s="114">
        <v>0</v>
      </c>
      <c r="I210" s="114">
        <v>0</v>
      </c>
      <c r="J210" s="114">
        <v>0</v>
      </c>
      <c r="K210" s="114">
        <v>0</v>
      </c>
      <c r="L210" s="114">
        <v>0</v>
      </c>
      <c r="M210" s="114">
        <v>0</v>
      </c>
      <c r="N210" s="114">
        <v>0</v>
      </c>
      <c r="O210" s="114">
        <v>2300</v>
      </c>
      <c r="P210" s="114">
        <v>0</v>
      </c>
      <c r="Q210" s="114">
        <v>0</v>
      </c>
      <c r="R210" s="118"/>
    </row>
    <row r="211" spans="1:18" ht="29.25" customHeight="1">
      <c r="A211" s="111" t="s">
        <v>363</v>
      </c>
      <c r="B211" s="111" t="s">
        <v>40</v>
      </c>
      <c r="C211" s="111" t="s">
        <v>42</v>
      </c>
      <c r="D211" s="112" t="s">
        <v>524</v>
      </c>
      <c r="E211" s="114">
        <v>337.99</v>
      </c>
      <c r="F211" s="114">
        <v>0</v>
      </c>
      <c r="G211" s="114">
        <v>332.44</v>
      </c>
      <c r="H211" s="114">
        <v>1.05</v>
      </c>
      <c r="I211" s="114">
        <v>0</v>
      </c>
      <c r="J211" s="114">
        <v>0</v>
      </c>
      <c r="K211" s="114">
        <v>0</v>
      </c>
      <c r="L211" s="114">
        <v>0</v>
      </c>
      <c r="M211" s="114">
        <v>0</v>
      </c>
      <c r="N211" s="114">
        <v>0</v>
      </c>
      <c r="O211" s="114">
        <v>4.5</v>
      </c>
      <c r="P211" s="114">
        <v>0</v>
      </c>
      <c r="Q211" s="114">
        <v>0</v>
      </c>
      <c r="R211" s="118"/>
    </row>
    <row r="212" spans="1:18" ht="20.25" customHeight="1">
      <c r="A212" s="111" t="s">
        <v>363</v>
      </c>
      <c r="B212" s="111" t="s">
        <v>41</v>
      </c>
      <c r="C212" s="111"/>
      <c r="D212" s="112" t="s">
        <v>525</v>
      </c>
      <c r="E212" s="114">
        <v>175</v>
      </c>
      <c r="F212" s="114">
        <v>0</v>
      </c>
      <c r="G212" s="114">
        <v>0</v>
      </c>
      <c r="H212" s="114">
        <v>175</v>
      </c>
      <c r="I212" s="114">
        <v>0</v>
      </c>
      <c r="J212" s="114">
        <v>0</v>
      </c>
      <c r="K212" s="114">
        <v>0</v>
      </c>
      <c r="L212" s="114">
        <v>0</v>
      </c>
      <c r="M212" s="114">
        <v>0</v>
      </c>
      <c r="N212" s="114">
        <v>0</v>
      </c>
      <c r="O212" s="114">
        <v>0</v>
      </c>
      <c r="P212" s="114">
        <v>0</v>
      </c>
      <c r="Q212" s="114">
        <v>0</v>
      </c>
      <c r="R212" s="118"/>
    </row>
    <row r="213" spans="1:18" ht="20.25" customHeight="1">
      <c r="A213" s="111" t="s">
        <v>363</v>
      </c>
      <c r="B213" s="111" t="s">
        <v>41</v>
      </c>
      <c r="C213" s="111" t="s">
        <v>43</v>
      </c>
      <c r="D213" s="112" t="s">
        <v>526</v>
      </c>
      <c r="E213" s="114">
        <v>160</v>
      </c>
      <c r="F213" s="114">
        <v>0</v>
      </c>
      <c r="G213" s="114">
        <v>0</v>
      </c>
      <c r="H213" s="114">
        <v>160</v>
      </c>
      <c r="I213" s="114">
        <v>0</v>
      </c>
      <c r="J213" s="114">
        <v>0</v>
      </c>
      <c r="K213" s="114">
        <v>0</v>
      </c>
      <c r="L213" s="114">
        <v>0</v>
      </c>
      <c r="M213" s="114">
        <v>0</v>
      </c>
      <c r="N213" s="114">
        <v>0</v>
      </c>
      <c r="O213" s="114">
        <v>0</v>
      </c>
      <c r="P213" s="114">
        <v>0</v>
      </c>
      <c r="Q213" s="114">
        <v>0</v>
      </c>
      <c r="R213" s="118"/>
    </row>
    <row r="214" spans="1:18" ht="20.25" customHeight="1">
      <c r="A214" s="111" t="s">
        <v>363</v>
      </c>
      <c r="B214" s="111" t="s">
        <v>41</v>
      </c>
      <c r="C214" s="111" t="s">
        <v>38</v>
      </c>
      <c r="D214" s="112" t="s">
        <v>527</v>
      </c>
      <c r="E214" s="114">
        <v>15</v>
      </c>
      <c r="F214" s="114">
        <v>0</v>
      </c>
      <c r="G214" s="114">
        <v>0</v>
      </c>
      <c r="H214" s="114">
        <v>15</v>
      </c>
      <c r="I214" s="114">
        <v>0</v>
      </c>
      <c r="J214" s="114">
        <v>0</v>
      </c>
      <c r="K214" s="114">
        <v>0</v>
      </c>
      <c r="L214" s="114">
        <v>0</v>
      </c>
      <c r="M214" s="114">
        <v>0</v>
      </c>
      <c r="N214" s="114">
        <v>0</v>
      </c>
      <c r="O214" s="114">
        <v>0</v>
      </c>
      <c r="P214" s="114">
        <v>0</v>
      </c>
      <c r="Q214" s="114">
        <v>0</v>
      </c>
      <c r="R214" s="118"/>
    </row>
    <row r="215" spans="1:18" ht="20.25" customHeight="1">
      <c r="A215" s="111" t="s">
        <v>365</v>
      </c>
      <c r="B215" s="111"/>
      <c r="C215" s="111"/>
      <c r="D215" s="112" t="s">
        <v>528</v>
      </c>
      <c r="E215" s="114">
        <v>3957.71</v>
      </c>
      <c r="F215" s="114">
        <v>173.04</v>
      </c>
      <c r="G215" s="114">
        <v>18.26</v>
      </c>
      <c r="H215" s="114">
        <v>0.41</v>
      </c>
      <c r="I215" s="114">
        <v>0</v>
      </c>
      <c r="J215" s="114">
        <v>0</v>
      </c>
      <c r="K215" s="114">
        <v>0</v>
      </c>
      <c r="L215" s="114">
        <v>0</v>
      </c>
      <c r="M215" s="114">
        <v>0</v>
      </c>
      <c r="N215" s="114">
        <v>0</v>
      </c>
      <c r="O215" s="114">
        <v>0</v>
      </c>
      <c r="P215" s="114">
        <v>0</v>
      </c>
      <c r="Q215" s="114">
        <v>0</v>
      </c>
      <c r="R215" s="118">
        <v>3766</v>
      </c>
    </row>
    <row r="216" spans="1:18" ht="20.25" customHeight="1">
      <c r="A216" s="111" t="s">
        <v>365</v>
      </c>
      <c r="B216" s="111" t="s">
        <v>36</v>
      </c>
      <c r="C216" s="111"/>
      <c r="D216" s="112" t="s">
        <v>529</v>
      </c>
      <c r="E216" s="114">
        <v>191.71</v>
      </c>
      <c r="F216" s="114">
        <v>173.04</v>
      </c>
      <c r="G216" s="114">
        <v>18.26</v>
      </c>
      <c r="H216" s="114">
        <v>0.41</v>
      </c>
      <c r="I216" s="114">
        <v>0</v>
      </c>
      <c r="J216" s="114">
        <v>0</v>
      </c>
      <c r="K216" s="114">
        <v>0</v>
      </c>
      <c r="L216" s="114">
        <v>0</v>
      </c>
      <c r="M216" s="114">
        <v>0</v>
      </c>
      <c r="N216" s="114">
        <v>0</v>
      </c>
      <c r="O216" s="114">
        <v>0</v>
      </c>
      <c r="P216" s="114">
        <v>0</v>
      </c>
      <c r="Q216" s="114">
        <v>0</v>
      </c>
      <c r="R216" s="118"/>
    </row>
    <row r="217" spans="1:18" ht="20.25" customHeight="1">
      <c r="A217" s="111" t="s">
        <v>365</v>
      </c>
      <c r="B217" s="111" t="s">
        <v>36</v>
      </c>
      <c r="C217" s="111" t="s">
        <v>36</v>
      </c>
      <c r="D217" s="112" t="s">
        <v>376</v>
      </c>
      <c r="E217" s="114">
        <v>191.71</v>
      </c>
      <c r="F217" s="114">
        <v>173.04</v>
      </c>
      <c r="G217" s="114">
        <v>18.26</v>
      </c>
      <c r="H217" s="114">
        <v>0.41</v>
      </c>
      <c r="I217" s="114">
        <v>0</v>
      </c>
      <c r="J217" s="114">
        <v>0</v>
      </c>
      <c r="K217" s="114">
        <v>0</v>
      </c>
      <c r="L217" s="114">
        <v>0</v>
      </c>
      <c r="M217" s="114">
        <v>0</v>
      </c>
      <c r="N217" s="114">
        <v>0</v>
      </c>
      <c r="O217" s="114">
        <v>0</v>
      </c>
      <c r="P217" s="114">
        <v>0</v>
      </c>
      <c r="Q217" s="114">
        <v>0</v>
      </c>
      <c r="R217" s="118"/>
    </row>
    <row r="218" spans="1:18" ht="20.25" customHeight="1">
      <c r="A218" s="111" t="s">
        <v>366</v>
      </c>
      <c r="B218" s="111"/>
      <c r="C218" s="111"/>
      <c r="D218" s="112" t="s">
        <v>530</v>
      </c>
      <c r="E218" s="114">
        <v>4811.16</v>
      </c>
      <c r="F218" s="114">
        <v>90.2</v>
      </c>
      <c r="G218" s="114">
        <v>9.31</v>
      </c>
      <c r="H218" s="114">
        <v>1.65</v>
      </c>
      <c r="I218" s="114">
        <v>0</v>
      </c>
      <c r="J218" s="114">
        <v>0</v>
      </c>
      <c r="K218" s="114">
        <v>0</v>
      </c>
      <c r="L218" s="114">
        <v>0</v>
      </c>
      <c r="M218" s="114">
        <v>0</v>
      </c>
      <c r="N218" s="114">
        <v>0</v>
      </c>
      <c r="O218" s="114">
        <v>0</v>
      </c>
      <c r="P218" s="114">
        <v>0</v>
      </c>
      <c r="Q218" s="114">
        <v>0</v>
      </c>
      <c r="R218" s="118">
        <v>4710</v>
      </c>
    </row>
    <row r="219" spans="1:18" ht="20.25" customHeight="1">
      <c r="A219" s="111" t="s">
        <v>366</v>
      </c>
      <c r="B219" s="111" t="s">
        <v>39</v>
      </c>
      <c r="C219" s="111"/>
      <c r="D219" s="112" t="s">
        <v>531</v>
      </c>
      <c r="E219" s="114">
        <v>101.16</v>
      </c>
      <c r="F219" s="114">
        <v>90.2</v>
      </c>
      <c r="G219" s="114">
        <v>9.31</v>
      </c>
      <c r="H219" s="114">
        <v>1.65</v>
      </c>
      <c r="I219" s="114">
        <v>0</v>
      </c>
      <c r="J219" s="114">
        <v>0</v>
      </c>
      <c r="K219" s="114">
        <v>0</v>
      </c>
      <c r="L219" s="114">
        <v>0</v>
      </c>
      <c r="M219" s="114">
        <v>0</v>
      </c>
      <c r="N219" s="114">
        <v>0</v>
      </c>
      <c r="O219" s="114">
        <v>0</v>
      </c>
      <c r="P219" s="114">
        <v>0</v>
      </c>
      <c r="Q219" s="114">
        <v>0</v>
      </c>
      <c r="R219" s="118"/>
    </row>
    <row r="220" spans="1:18" ht="20.25" customHeight="1">
      <c r="A220" s="111" t="s">
        <v>366</v>
      </c>
      <c r="B220" s="111" t="s">
        <v>39</v>
      </c>
      <c r="C220" s="111" t="s">
        <v>36</v>
      </c>
      <c r="D220" s="112" t="s">
        <v>376</v>
      </c>
      <c r="E220" s="114">
        <v>101.16</v>
      </c>
      <c r="F220" s="114">
        <v>90.2</v>
      </c>
      <c r="G220" s="114">
        <v>9.31</v>
      </c>
      <c r="H220" s="114">
        <v>1.65</v>
      </c>
      <c r="I220" s="114">
        <v>0</v>
      </c>
      <c r="J220" s="114">
        <v>0</v>
      </c>
      <c r="K220" s="114">
        <v>0</v>
      </c>
      <c r="L220" s="114">
        <v>0</v>
      </c>
      <c r="M220" s="114">
        <v>0</v>
      </c>
      <c r="N220" s="114">
        <v>0</v>
      </c>
      <c r="O220" s="114">
        <v>0</v>
      </c>
      <c r="P220" s="114">
        <v>0</v>
      </c>
      <c r="Q220" s="114">
        <v>0</v>
      </c>
      <c r="R220" s="118"/>
    </row>
    <row r="221" spans="1:18" ht="20.25" customHeight="1">
      <c r="A221" s="111" t="s">
        <v>367</v>
      </c>
      <c r="B221" s="111"/>
      <c r="C221" s="111"/>
      <c r="D221" s="112" t="s">
        <v>532</v>
      </c>
      <c r="E221" s="114">
        <v>1461.37</v>
      </c>
      <c r="F221" s="114">
        <v>91.72</v>
      </c>
      <c r="G221" s="114">
        <v>9.71</v>
      </c>
      <c r="H221" s="114">
        <v>0.94</v>
      </c>
      <c r="I221" s="114">
        <v>0</v>
      </c>
      <c r="J221" s="114">
        <v>0</v>
      </c>
      <c r="K221" s="114">
        <v>0</v>
      </c>
      <c r="L221" s="114">
        <v>0</v>
      </c>
      <c r="M221" s="114">
        <v>0</v>
      </c>
      <c r="N221" s="114">
        <v>0</v>
      </c>
      <c r="O221" s="114">
        <v>0</v>
      </c>
      <c r="P221" s="114">
        <v>0</v>
      </c>
      <c r="Q221" s="114">
        <v>0</v>
      </c>
      <c r="R221" s="118">
        <v>1359</v>
      </c>
    </row>
    <row r="222" spans="1:18" ht="20.25" customHeight="1">
      <c r="A222" s="111" t="s">
        <v>367</v>
      </c>
      <c r="B222" s="111" t="s">
        <v>37</v>
      </c>
      <c r="C222" s="111"/>
      <c r="D222" s="112" t="s">
        <v>533</v>
      </c>
      <c r="E222" s="114">
        <v>80.73</v>
      </c>
      <c r="F222" s="114">
        <v>73.13</v>
      </c>
      <c r="G222" s="114">
        <v>6.79</v>
      </c>
      <c r="H222" s="114">
        <v>0.81</v>
      </c>
      <c r="I222" s="114">
        <v>0</v>
      </c>
      <c r="J222" s="114">
        <v>0</v>
      </c>
      <c r="K222" s="114">
        <v>0</v>
      </c>
      <c r="L222" s="114">
        <v>0</v>
      </c>
      <c r="M222" s="114">
        <v>0</v>
      </c>
      <c r="N222" s="114">
        <v>0</v>
      </c>
      <c r="O222" s="114">
        <v>0</v>
      </c>
      <c r="P222" s="114">
        <v>0</v>
      </c>
      <c r="Q222" s="114">
        <v>0</v>
      </c>
      <c r="R222" s="118"/>
    </row>
    <row r="223" spans="1:18" ht="20.25" customHeight="1">
      <c r="A223" s="111" t="s">
        <v>367</v>
      </c>
      <c r="B223" s="111" t="s">
        <v>37</v>
      </c>
      <c r="C223" s="111" t="s">
        <v>36</v>
      </c>
      <c r="D223" s="112" t="s">
        <v>376</v>
      </c>
      <c r="E223" s="114">
        <v>80.73</v>
      </c>
      <c r="F223" s="114">
        <v>73.13</v>
      </c>
      <c r="G223" s="114">
        <v>6.79</v>
      </c>
      <c r="H223" s="114">
        <v>0.81</v>
      </c>
      <c r="I223" s="114">
        <v>0</v>
      </c>
      <c r="J223" s="114">
        <v>0</v>
      </c>
      <c r="K223" s="114">
        <v>0</v>
      </c>
      <c r="L223" s="114">
        <v>0</v>
      </c>
      <c r="M223" s="114">
        <v>0</v>
      </c>
      <c r="N223" s="114">
        <v>0</v>
      </c>
      <c r="O223" s="114">
        <v>0</v>
      </c>
      <c r="P223" s="114">
        <v>0</v>
      </c>
      <c r="Q223" s="114">
        <v>0</v>
      </c>
      <c r="R223" s="118"/>
    </row>
    <row r="224" spans="1:18" ht="20.25" customHeight="1">
      <c r="A224" s="111" t="s">
        <v>367</v>
      </c>
      <c r="B224" s="111" t="s">
        <v>42</v>
      </c>
      <c r="C224" s="111"/>
      <c r="D224" s="112" t="s">
        <v>534</v>
      </c>
      <c r="E224" s="114">
        <v>21.64</v>
      </c>
      <c r="F224" s="114">
        <v>18.59</v>
      </c>
      <c r="G224" s="114">
        <v>2.92</v>
      </c>
      <c r="H224" s="114">
        <v>0.13</v>
      </c>
      <c r="I224" s="114">
        <v>0</v>
      </c>
      <c r="J224" s="114">
        <v>0</v>
      </c>
      <c r="K224" s="114">
        <v>0</v>
      </c>
      <c r="L224" s="114">
        <v>0</v>
      </c>
      <c r="M224" s="114">
        <v>0</v>
      </c>
      <c r="N224" s="114">
        <v>0</v>
      </c>
      <c r="O224" s="114">
        <v>0</v>
      </c>
      <c r="P224" s="114">
        <v>0</v>
      </c>
      <c r="Q224" s="114">
        <v>0</v>
      </c>
      <c r="R224" s="118"/>
    </row>
    <row r="225" spans="1:18" ht="20.25" customHeight="1">
      <c r="A225" s="111" t="s">
        <v>367</v>
      </c>
      <c r="B225" s="111" t="s">
        <v>42</v>
      </c>
      <c r="C225" s="111" t="s">
        <v>36</v>
      </c>
      <c r="D225" s="112" t="s">
        <v>376</v>
      </c>
      <c r="E225" s="114">
        <v>21.64</v>
      </c>
      <c r="F225" s="114">
        <v>18.59</v>
      </c>
      <c r="G225" s="114">
        <v>2.92</v>
      </c>
      <c r="H225" s="114">
        <v>0.13</v>
      </c>
      <c r="I225" s="114">
        <v>0</v>
      </c>
      <c r="J225" s="114">
        <v>0</v>
      </c>
      <c r="K225" s="114">
        <v>0</v>
      </c>
      <c r="L225" s="114">
        <v>0</v>
      </c>
      <c r="M225" s="114">
        <v>0</v>
      </c>
      <c r="N225" s="114">
        <v>0</v>
      </c>
      <c r="O225" s="114">
        <v>0</v>
      </c>
      <c r="P225" s="114">
        <v>0</v>
      </c>
      <c r="Q225" s="114">
        <v>0</v>
      </c>
      <c r="R225" s="118"/>
    </row>
    <row r="226" spans="1:18" ht="20.25" customHeight="1">
      <c r="A226" s="111" t="s">
        <v>368</v>
      </c>
      <c r="B226" s="111"/>
      <c r="C226" s="111"/>
      <c r="D226" s="112" t="s">
        <v>535</v>
      </c>
      <c r="E226" s="114">
        <v>5377.31</v>
      </c>
      <c r="F226" s="114">
        <v>540.58</v>
      </c>
      <c r="G226" s="114">
        <v>50.58</v>
      </c>
      <c r="H226" s="114">
        <v>40.26</v>
      </c>
      <c r="I226" s="114">
        <v>0</v>
      </c>
      <c r="J226" s="114">
        <v>0</v>
      </c>
      <c r="K226" s="114">
        <v>0</v>
      </c>
      <c r="L226" s="114">
        <v>0</v>
      </c>
      <c r="M226" s="114">
        <v>0</v>
      </c>
      <c r="N226" s="114">
        <v>1587.89</v>
      </c>
      <c r="O226" s="114">
        <v>0</v>
      </c>
      <c r="P226" s="114">
        <v>0</v>
      </c>
      <c r="Q226" s="114">
        <v>0</v>
      </c>
      <c r="R226" s="118">
        <v>3158</v>
      </c>
    </row>
    <row r="227" spans="1:18" ht="20.25" customHeight="1">
      <c r="A227" s="111" t="s">
        <v>368</v>
      </c>
      <c r="B227" s="111" t="s">
        <v>36</v>
      </c>
      <c r="C227" s="111"/>
      <c r="D227" s="112" t="s">
        <v>536</v>
      </c>
      <c r="E227" s="114">
        <v>2115.58</v>
      </c>
      <c r="F227" s="114">
        <v>451.12</v>
      </c>
      <c r="G227" s="114">
        <v>36.31</v>
      </c>
      <c r="H227" s="114">
        <v>40.26</v>
      </c>
      <c r="I227" s="114">
        <v>0</v>
      </c>
      <c r="J227" s="114">
        <v>0</v>
      </c>
      <c r="K227" s="114">
        <v>0</v>
      </c>
      <c r="L227" s="114">
        <v>0</v>
      </c>
      <c r="M227" s="114">
        <v>0</v>
      </c>
      <c r="N227" s="114">
        <v>1587.89</v>
      </c>
      <c r="O227" s="114">
        <v>0</v>
      </c>
      <c r="P227" s="114">
        <v>0</v>
      </c>
      <c r="Q227" s="114">
        <v>0</v>
      </c>
      <c r="R227" s="118"/>
    </row>
    <row r="228" spans="1:18" ht="20.25" customHeight="1">
      <c r="A228" s="111" t="s">
        <v>368</v>
      </c>
      <c r="B228" s="111" t="s">
        <v>36</v>
      </c>
      <c r="C228" s="111" t="s">
        <v>36</v>
      </c>
      <c r="D228" s="112" t="s">
        <v>376</v>
      </c>
      <c r="E228" s="114">
        <v>527.69</v>
      </c>
      <c r="F228" s="114">
        <v>451.12</v>
      </c>
      <c r="G228" s="114">
        <v>36.31</v>
      </c>
      <c r="H228" s="114">
        <v>40.26</v>
      </c>
      <c r="I228" s="114">
        <v>0</v>
      </c>
      <c r="J228" s="114">
        <v>0</v>
      </c>
      <c r="K228" s="114">
        <v>0</v>
      </c>
      <c r="L228" s="114">
        <v>0</v>
      </c>
      <c r="M228" s="114">
        <v>0</v>
      </c>
      <c r="N228" s="114">
        <v>0</v>
      </c>
      <c r="O228" s="114">
        <v>0</v>
      </c>
      <c r="P228" s="114">
        <v>0</v>
      </c>
      <c r="Q228" s="114">
        <v>0</v>
      </c>
      <c r="R228" s="118"/>
    </row>
    <row r="229" spans="1:18" ht="20.25" customHeight="1">
      <c r="A229" s="111" t="s">
        <v>368</v>
      </c>
      <c r="B229" s="111" t="s">
        <v>36</v>
      </c>
      <c r="C229" s="111" t="s">
        <v>44</v>
      </c>
      <c r="D229" s="112" t="s">
        <v>537</v>
      </c>
      <c r="E229" s="114">
        <v>1587.89</v>
      </c>
      <c r="F229" s="114">
        <v>0</v>
      </c>
      <c r="G229" s="114">
        <v>0</v>
      </c>
      <c r="H229" s="114">
        <v>0</v>
      </c>
      <c r="I229" s="114">
        <v>0</v>
      </c>
      <c r="J229" s="114">
        <v>0</v>
      </c>
      <c r="K229" s="114">
        <v>0</v>
      </c>
      <c r="L229" s="114">
        <v>0</v>
      </c>
      <c r="M229" s="114">
        <v>0</v>
      </c>
      <c r="N229" s="114">
        <v>1587.89</v>
      </c>
      <c r="O229" s="114">
        <v>0</v>
      </c>
      <c r="P229" s="114">
        <v>0</v>
      </c>
      <c r="Q229" s="114">
        <v>0</v>
      </c>
      <c r="R229" s="118"/>
    </row>
    <row r="230" spans="1:18" ht="20.25" customHeight="1">
      <c r="A230" s="111" t="s">
        <v>368</v>
      </c>
      <c r="B230" s="111" t="s">
        <v>38</v>
      </c>
      <c r="C230" s="111"/>
      <c r="D230" s="112" t="s">
        <v>538</v>
      </c>
      <c r="E230" s="114">
        <v>84.7</v>
      </c>
      <c r="F230" s="114">
        <v>70.43</v>
      </c>
      <c r="G230" s="114">
        <v>14.27</v>
      </c>
      <c r="H230" s="114">
        <v>0</v>
      </c>
      <c r="I230" s="114">
        <v>0</v>
      </c>
      <c r="J230" s="114">
        <v>0</v>
      </c>
      <c r="K230" s="114">
        <v>0</v>
      </c>
      <c r="L230" s="114">
        <v>0</v>
      </c>
      <c r="M230" s="114">
        <v>0</v>
      </c>
      <c r="N230" s="114">
        <v>0</v>
      </c>
      <c r="O230" s="114">
        <v>0</v>
      </c>
      <c r="P230" s="114">
        <v>0</v>
      </c>
      <c r="Q230" s="114">
        <v>0</v>
      </c>
      <c r="R230" s="118"/>
    </row>
    <row r="231" spans="1:18" ht="20.25" customHeight="1">
      <c r="A231" s="111" t="s">
        <v>368</v>
      </c>
      <c r="B231" s="111" t="s">
        <v>38</v>
      </c>
      <c r="C231" s="111" t="s">
        <v>36</v>
      </c>
      <c r="D231" s="112" t="s">
        <v>376</v>
      </c>
      <c r="E231" s="114">
        <v>76.7</v>
      </c>
      <c r="F231" s="114">
        <v>70.43</v>
      </c>
      <c r="G231" s="114">
        <v>6.27</v>
      </c>
      <c r="H231" s="114">
        <v>0</v>
      </c>
      <c r="I231" s="114">
        <v>0</v>
      </c>
      <c r="J231" s="114">
        <v>0</v>
      </c>
      <c r="K231" s="114">
        <v>0</v>
      </c>
      <c r="L231" s="114">
        <v>0</v>
      </c>
      <c r="M231" s="114">
        <v>0</v>
      </c>
      <c r="N231" s="114">
        <v>0</v>
      </c>
      <c r="O231" s="114">
        <v>0</v>
      </c>
      <c r="P231" s="114">
        <v>0</v>
      </c>
      <c r="Q231" s="114">
        <v>0</v>
      </c>
      <c r="R231" s="118"/>
    </row>
    <row r="232" spans="1:18" ht="20.25" customHeight="1">
      <c r="A232" s="111" t="s">
        <v>368</v>
      </c>
      <c r="B232" s="111" t="s">
        <v>38</v>
      </c>
      <c r="C232" s="111" t="s">
        <v>37</v>
      </c>
      <c r="D232" s="112" t="s">
        <v>377</v>
      </c>
      <c r="E232" s="114">
        <v>2</v>
      </c>
      <c r="F232" s="114">
        <v>0</v>
      </c>
      <c r="G232" s="114">
        <v>2</v>
      </c>
      <c r="H232" s="114">
        <v>0</v>
      </c>
      <c r="I232" s="114">
        <v>0</v>
      </c>
      <c r="J232" s="114">
        <v>0</v>
      </c>
      <c r="K232" s="114">
        <v>0</v>
      </c>
      <c r="L232" s="114">
        <v>0</v>
      </c>
      <c r="M232" s="114">
        <v>0</v>
      </c>
      <c r="N232" s="114">
        <v>0</v>
      </c>
      <c r="O232" s="114">
        <v>0</v>
      </c>
      <c r="P232" s="114">
        <v>0</v>
      </c>
      <c r="Q232" s="114">
        <v>0</v>
      </c>
      <c r="R232" s="118"/>
    </row>
    <row r="233" spans="1:18" ht="20.25" customHeight="1">
      <c r="A233" s="111" t="s">
        <v>368</v>
      </c>
      <c r="B233" s="111" t="s">
        <v>38</v>
      </c>
      <c r="C233" s="111" t="s">
        <v>38</v>
      </c>
      <c r="D233" s="112" t="s">
        <v>539</v>
      </c>
      <c r="E233" s="114">
        <v>2</v>
      </c>
      <c r="F233" s="114">
        <v>0</v>
      </c>
      <c r="G233" s="114">
        <v>2</v>
      </c>
      <c r="H233" s="114">
        <v>0</v>
      </c>
      <c r="I233" s="114">
        <v>0</v>
      </c>
      <c r="J233" s="114">
        <v>0</v>
      </c>
      <c r="K233" s="114">
        <v>0</v>
      </c>
      <c r="L233" s="114">
        <v>0</v>
      </c>
      <c r="M233" s="114">
        <v>0</v>
      </c>
      <c r="N233" s="114">
        <v>0</v>
      </c>
      <c r="O233" s="114">
        <v>0</v>
      </c>
      <c r="P233" s="114">
        <v>0</v>
      </c>
      <c r="Q233" s="114">
        <v>0</v>
      </c>
      <c r="R233" s="118"/>
    </row>
    <row r="234" spans="1:18" ht="20.25" customHeight="1">
      <c r="A234" s="111" t="s">
        <v>368</v>
      </c>
      <c r="B234" s="111" t="s">
        <v>38</v>
      </c>
      <c r="C234" s="111" t="s">
        <v>42</v>
      </c>
      <c r="D234" s="112" t="s">
        <v>540</v>
      </c>
      <c r="E234" s="114">
        <v>4</v>
      </c>
      <c r="F234" s="114">
        <v>0</v>
      </c>
      <c r="G234" s="114">
        <v>4</v>
      </c>
      <c r="H234" s="114">
        <v>0</v>
      </c>
      <c r="I234" s="114">
        <v>0</v>
      </c>
      <c r="J234" s="114">
        <v>0</v>
      </c>
      <c r="K234" s="114">
        <v>0</v>
      </c>
      <c r="L234" s="114">
        <v>0</v>
      </c>
      <c r="M234" s="114">
        <v>0</v>
      </c>
      <c r="N234" s="114">
        <v>0</v>
      </c>
      <c r="O234" s="114">
        <v>0</v>
      </c>
      <c r="P234" s="114">
        <v>0</v>
      </c>
      <c r="Q234" s="114">
        <v>0</v>
      </c>
      <c r="R234" s="118"/>
    </row>
    <row r="235" spans="1:18" ht="20.25" customHeight="1">
      <c r="A235" s="111" t="s">
        <v>368</v>
      </c>
      <c r="B235" s="111" t="s">
        <v>42</v>
      </c>
      <c r="C235" s="111"/>
      <c r="D235" s="112" t="s">
        <v>541</v>
      </c>
      <c r="E235" s="114">
        <v>19.03</v>
      </c>
      <c r="F235" s="114">
        <v>19.03</v>
      </c>
      <c r="G235" s="114">
        <v>0</v>
      </c>
      <c r="H235" s="114">
        <v>0</v>
      </c>
      <c r="I235" s="114">
        <v>0</v>
      </c>
      <c r="J235" s="114">
        <v>0</v>
      </c>
      <c r="K235" s="114">
        <v>0</v>
      </c>
      <c r="L235" s="114">
        <v>0</v>
      </c>
      <c r="M235" s="114">
        <v>0</v>
      </c>
      <c r="N235" s="114">
        <v>0</v>
      </c>
      <c r="O235" s="114">
        <v>0</v>
      </c>
      <c r="P235" s="114">
        <v>0</v>
      </c>
      <c r="Q235" s="114">
        <v>0</v>
      </c>
      <c r="R235" s="118"/>
    </row>
    <row r="236" spans="1:18" ht="20.25" customHeight="1">
      <c r="A236" s="111" t="s">
        <v>368</v>
      </c>
      <c r="B236" s="111" t="s">
        <v>42</v>
      </c>
      <c r="C236" s="111" t="s">
        <v>36</v>
      </c>
      <c r="D236" s="112" t="s">
        <v>376</v>
      </c>
      <c r="E236" s="114">
        <v>19.03</v>
      </c>
      <c r="F236" s="114">
        <v>19.03</v>
      </c>
      <c r="G236" s="114">
        <v>0</v>
      </c>
      <c r="H236" s="114">
        <v>0</v>
      </c>
      <c r="I236" s="114">
        <v>0</v>
      </c>
      <c r="J236" s="114">
        <v>0</v>
      </c>
      <c r="K236" s="114">
        <v>0</v>
      </c>
      <c r="L236" s="114">
        <v>0</v>
      </c>
      <c r="M236" s="114">
        <v>0</v>
      </c>
      <c r="N236" s="114">
        <v>0</v>
      </c>
      <c r="O236" s="114">
        <v>0</v>
      </c>
      <c r="P236" s="114">
        <v>0</v>
      </c>
      <c r="Q236" s="114">
        <v>0</v>
      </c>
      <c r="R236" s="118"/>
    </row>
    <row r="237" spans="1:18" ht="20.25" customHeight="1">
      <c r="A237" s="111" t="s">
        <v>369</v>
      </c>
      <c r="B237" s="111"/>
      <c r="C237" s="111"/>
      <c r="D237" s="112" t="s">
        <v>542</v>
      </c>
      <c r="E237" s="114">
        <v>12645.39</v>
      </c>
      <c r="F237" s="114">
        <v>0</v>
      </c>
      <c r="G237" s="114">
        <v>0</v>
      </c>
      <c r="H237" s="114">
        <v>5025.39</v>
      </c>
      <c r="I237" s="114">
        <v>0</v>
      </c>
      <c r="J237" s="114">
        <v>0</v>
      </c>
      <c r="K237" s="114">
        <v>0</v>
      </c>
      <c r="L237" s="114">
        <v>0</v>
      </c>
      <c r="M237" s="114">
        <v>0</v>
      </c>
      <c r="N237" s="114">
        <v>0</v>
      </c>
      <c r="O237" s="114">
        <v>0</v>
      </c>
      <c r="P237" s="114">
        <v>0</v>
      </c>
      <c r="Q237" s="114">
        <v>0</v>
      </c>
      <c r="R237" s="118">
        <v>7620</v>
      </c>
    </row>
    <row r="238" spans="1:18" ht="20.25" customHeight="1">
      <c r="A238" s="111" t="s">
        <v>369</v>
      </c>
      <c r="B238" s="111" t="s">
        <v>37</v>
      </c>
      <c r="C238" s="111"/>
      <c r="D238" s="112" t="s">
        <v>543</v>
      </c>
      <c r="E238" s="114">
        <v>5025.39</v>
      </c>
      <c r="F238" s="114">
        <v>0</v>
      </c>
      <c r="G238" s="114">
        <v>0</v>
      </c>
      <c r="H238" s="114">
        <v>5025.39</v>
      </c>
      <c r="I238" s="114">
        <v>0</v>
      </c>
      <c r="J238" s="114">
        <v>0</v>
      </c>
      <c r="K238" s="114">
        <v>0</v>
      </c>
      <c r="L238" s="114">
        <v>0</v>
      </c>
      <c r="M238" s="114">
        <v>0</v>
      </c>
      <c r="N238" s="114">
        <v>0</v>
      </c>
      <c r="O238" s="114">
        <v>0</v>
      </c>
      <c r="P238" s="114">
        <v>0</v>
      </c>
      <c r="Q238" s="114">
        <v>0</v>
      </c>
      <c r="R238" s="118"/>
    </row>
    <row r="239" spans="1:18" ht="20.25" customHeight="1">
      <c r="A239" s="111" t="s">
        <v>369</v>
      </c>
      <c r="B239" s="111" t="s">
        <v>37</v>
      </c>
      <c r="C239" s="111" t="s">
        <v>36</v>
      </c>
      <c r="D239" s="112" t="s">
        <v>544</v>
      </c>
      <c r="E239" s="114">
        <v>5025.39</v>
      </c>
      <c r="F239" s="114">
        <v>0</v>
      </c>
      <c r="G239" s="114">
        <v>0</v>
      </c>
      <c r="H239" s="114">
        <v>5025.39</v>
      </c>
      <c r="I239" s="114">
        <v>0</v>
      </c>
      <c r="J239" s="114">
        <v>0</v>
      </c>
      <c r="K239" s="114">
        <v>0</v>
      </c>
      <c r="L239" s="114">
        <v>0</v>
      </c>
      <c r="M239" s="114">
        <v>0</v>
      </c>
      <c r="N239" s="114">
        <v>0</v>
      </c>
      <c r="O239" s="114">
        <v>0</v>
      </c>
      <c r="P239" s="114">
        <v>0</v>
      </c>
      <c r="Q239" s="114">
        <v>0</v>
      </c>
      <c r="R239" s="118"/>
    </row>
    <row r="240" spans="1:18" ht="20.25" customHeight="1">
      <c r="A240" s="111">
        <v>222</v>
      </c>
      <c r="B240" s="111"/>
      <c r="C240" s="111"/>
      <c r="D240" s="113" t="s">
        <v>580</v>
      </c>
      <c r="E240" s="114">
        <v>11</v>
      </c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8">
        <v>11</v>
      </c>
    </row>
    <row r="241" spans="1:18" ht="20.25" customHeight="1">
      <c r="A241" s="111" t="s">
        <v>370</v>
      </c>
      <c r="B241" s="111"/>
      <c r="C241" s="111"/>
      <c r="D241" s="112" t="s">
        <v>545</v>
      </c>
      <c r="E241" s="114">
        <v>2300</v>
      </c>
      <c r="F241" s="114">
        <v>0</v>
      </c>
      <c r="G241" s="114">
        <v>0</v>
      </c>
      <c r="H241" s="114">
        <v>0</v>
      </c>
      <c r="I241" s="114">
        <v>0</v>
      </c>
      <c r="J241" s="114">
        <v>0</v>
      </c>
      <c r="K241" s="114">
        <v>0</v>
      </c>
      <c r="L241" s="114">
        <v>0</v>
      </c>
      <c r="M241" s="114">
        <v>0</v>
      </c>
      <c r="N241" s="114">
        <v>0</v>
      </c>
      <c r="O241" s="114">
        <v>0</v>
      </c>
      <c r="P241" s="114">
        <v>0</v>
      </c>
      <c r="Q241" s="114">
        <v>2300</v>
      </c>
      <c r="R241" s="115"/>
    </row>
  </sheetData>
  <mergeCells count="6">
    <mergeCell ref="A4:C4"/>
    <mergeCell ref="D4:D5"/>
    <mergeCell ref="E4:R4"/>
    <mergeCell ref="A1:R1"/>
    <mergeCell ref="A3:C3"/>
    <mergeCell ref="Q3:R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86"/>
  <sheetViews>
    <sheetView workbookViewId="0" topLeftCell="A1">
      <selection activeCell="R24" sqref="R24"/>
    </sheetView>
  </sheetViews>
  <sheetFormatPr defaultColWidth="9.00390625" defaultRowHeight="14.25"/>
  <cols>
    <col min="1" max="1" width="42.00390625" style="2" customWidth="1"/>
    <col min="2" max="4" width="12.625" style="2" customWidth="1"/>
    <col min="5" max="16384" width="9.00390625" style="2" customWidth="1"/>
  </cols>
  <sheetData>
    <row r="1" ht="11.25" customHeight="1"/>
    <row r="2" spans="1:4" ht="22.5" customHeight="1">
      <c r="A2" s="145" t="s">
        <v>277</v>
      </c>
      <c r="B2" s="145"/>
      <c r="C2" s="145"/>
      <c r="D2" s="145"/>
    </row>
    <row r="3" ht="19.5" customHeight="1"/>
    <row r="4" spans="1:4" ht="18" customHeight="1">
      <c r="A4" s="1" t="s">
        <v>312</v>
      </c>
      <c r="D4" s="3" t="s">
        <v>9</v>
      </c>
    </row>
    <row r="5" spans="1:4" ht="18" customHeight="1">
      <c r="A5" s="146" t="s">
        <v>4</v>
      </c>
      <c r="B5" s="25" t="s">
        <v>249</v>
      </c>
      <c r="C5" s="148" t="s">
        <v>272</v>
      </c>
      <c r="D5" s="149"/>
    </row>
    <row r="6" spans="1:4" ht="22.5" customHeight="1">
      <c r="A6" s="147"/>
      <c r="B6" s="26" t="s">
        <v>279</v>
      </c>
      <c r="C6" s="27" t="s">
        <v>11</v>
      </c>
      <c r="D6" s="27" t="s">
        <v>55</v>
      </c>
    </row>
    <row r="7" spans="1:4" ht="36.75" customHeight="1">
      <c r="A7" s="28" t="s">
        <v>221</v>
      </c>
      <c r="B7" s="29">
        <v>60</v>
      </c>
      <c r="C7" s="29">
        <v>320</v>
      </c>
      <c r="D7" s="30">
        <f aca="true" t="shared" si="0" ref="D7:D15">SUM(C7-B7)/B7</f>
        <v>4.333333333333333</v>
      </c>
    </row>
    <row r="8" spans="1:4" ht="36.75" customHeight="1">
      <c r="A8" s="28" t="s">
        <v>222</v>
      </c>
      <c r="B8" s="29">
        <v>158</v>
      </c>
      <c r="C8" s="29">
        <v>840</v>
      </c>
      <c r="D8" s="30">
        <f t="shared" si="0"/>
        <v>4.3164556962025316</v>
      </c>
    </row>
    <row r="9" spans="1:4" ht="36.75" customHeight="1">
      <c r="A9" s="28" t="s">
        <v>223</v>
      </c>
      <c r="B9" s="29">
        <v>13637</v>
      </c>
      <c r="C9" s="29">
        <v>36840</v>
      </c>
      <c r="D9" s="30">
        <f t="shared" si="0"/>
        <v>1.7014739312165432</v>
      </c>
    </row>
    <row r="10" spans="1:4" ht="36.75" customHeight="1">
      <c r="A10" s="28" t="s">
        <v>297</v>
      </c>
      <c r="B10" s="29">
        <v>34</v>
      </c>
      <c r="C10" s="29"/>
      <c r="D10" s="30"/>
    </row>
    <row r="11" spans="1:4" ht="36.75" customHeight="1">
      <c r="A11" s="24" t="s">
        <v>6</v>
      </c>
      <c r="B11" s="31">
        <f>SUM(B7:B10)</f>
        <v>13889</v>
      </c>
      <c r="C11" s="31">
        <f>SUM(C7:C9)</f>
        <v>38000</v>
      </c>
      <c r="D11" s="32">
        <f t="shared" si="0"/>
        <v>1.7359781121751026</v>
      </c>
    </row>
    <row r="12" spans="1:4" ht="36.75" customHeight="1">
      <c r="A12" s="38" t="s">
        <v>53</v>
      </c>
      <c r="B12" s="31">
        <f>SUM(B13:B14)</f>
        <v>12331</v>
      </c>
      <c r="C12" s="31">
        <f>SUM(C13:C14)</f>
        <v>5500</v>
      </c>
      <c r="D12" s="32">
        <f t="shared" si="0"/>
        <v>-0.5539696699375558</v>
      </c>
    </row>
    <row r="13" spans="1:4" ht="36.75" customHeight="1">
      <c r="A13" s="23" t="s">
        <v>225</v>
      </c>
      <c r="B13" s="29">
        <v>7889</v>
      </c>
      <c r="C13" s="29">
        <v>5000</v>
      </c>
      <c r="D13" s="30">
        <f t="shared" si="0"/>
        <v>-0.3662061097731018</v>
      </c>
    </row>
    <row r="14" spans="1:4" ht="36.75" customHeight="1">
      <c r="A14" s="23" t="s">
        <v>81</v>
      </c>
      <c r="B14" s="29">
        <v>4442</v>
      </c>
      <c r="C14" s="29">
        <v>500</v>
      </c>
      <c r="D14" s="30">
        <f t="shared" si="0"/>
        <v>-0.8874380909500225</v>
      </c>
    </row>
    <row r="15" spans="1:4" ht="36.75" customHeight="1">
      <c r="A15" s="24" t="s">
        <v>49</v>
      </c>
      <c r="B15" s="31">
        <f>SUM(B11,B12)</f>
        <v>26220</v>
      </c>
      <c r="C15" s="31">
        <f>SUM(C11,C12)</f>
        <v>43500</v>
      </c>
      <c r="D15" s="32">
        <f t="shared" si="0"/>
        <v>0.6590389016018307</v>
      </c>
    </row>
    <row r="76" ht="15.75">
      <c r="A76" s="62"/>
    </row>
    <row r="86" ht="15.75">
      <c r="A86" s="62"/>
    </row>
  </sheetData>
  <mergeCells count="3">
    <mergeCell ref="A2:D2"/>
    <mergeCell ref="A5:A6"/>
    <mergeCell ref="C5:D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S28"/>
  <sheetViews>
    <sheetView showZeros="0" workbookViewId="0" topLeftCell="A2">
      <selection activeCell="D11" sqref="D11"/>
    </sheetView>
  </sheetViews>
  <sheetFormatPr defaultColWidth="9.00390625" defaultRowHeight="14.25"/>
  <cols>
    <col min="1" max="3" width="4.25390625" style="99" customWidth="1"/>
    <col min="4" max="4" width="39.75390625" style="0" customWidth="1"/>
    <col min="5" max="5" width="8.875" style="0" customWidth="1"/>
    <col min="6" max="6" width="5.125" style="0" customWidth="1"/>
    <col min="7" max="7" width="9.125" style="0" customWidth="1"/>
    <col min="8" max="8" width="8.25390625" style="0" customWidth="1"/>
    <col min="9" max="9" width="8.625" style="0" customWidth="1"/>
    <col min="10" max="10" width="5.00390625" style="0" customWidth="1"/>
    <col min="11" max="11" width="6.25390625" style="0" hidden="1" customWidth="1"/>
    <col min="12" max="12" width="6.75390625" style="0" customWidth="1"/>
    <col min="13" max="13" width="5.50390625" style="0" customWidth="1"/>
    <col min="14" max="14" width="8.625" style="0" customWidth="1"/>
    <col min="15" max="15" width="8.00390625" style="0" customWidth="1"/>
    <col min="16" max="16" width="7.00390625" style="0" customWidth="1"/>
    <col min="17" max="17" width="7.875" style="0" hidden="1" customWidth="1"/>
    <col min="18" max="18" width="0" style="0" hidden="1" customWidth="1"/>
    <col min="19" max="19" width="10.125" style="101" customWidth="1"/>
  </cols>
  <sheetData>
    <row r="1" ht="409.5" customHeight="1" hidden="1"/>
    <row r="2" ht="0.75" customHeight="1"/>
    <row r="3" spans="1:19" ht="24.75" customHeight="1">
      <c r="A3" s="131" t="s">
        <v>578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ht="409.5" customHeight="1" hidden="1"/>
    <row r="5" spans="1:19" ht="13.5" customHeight="1">
      <c r="A5" s="130" t="s">
        <v>552</v>
      </c>
      <c r="B5" s="130"/>
      <c r="C5" s="130"/>
      <c r="P5" s="156" t="s">
        <v>553</v>
      </c>
      <c r="Q5" s="156"/>
      <c r="R5" s="156"/>
      <c r="S5" s="156"/>
    </row>
    <row r="6" ht="3" customHeight="1"/>
    <row r="7" spans="1:19" ht="18" customHeight="1">
      <c r="A7" s="132" t="s">
        <v>17</v>
      </c>
      <c r="B7" s="151"/>
      <c r="C7" s="151"/>
      <c r="D7" s="132" t="s">
        <v>18</v>
      </c>
      <c r="E7" s="133" t="s">
        <v>19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127"/>
    </row>
    <row r="8" spans="1:19" ht="49.5" customHeight="1">
      <c r="A8" s="105" t="s">
        <v>20</v>
      </c>
      <c r="B8" s="105" t="s">
        <v>21</v>
      </c>
      <c r="C8" s="105" t="s">
        <v>22</v>
      </c>
      <c r="D8" s="151"/>
      <c r="E8" s="108" t="s">
        <v>16</v>
      </c>
      <c r="F8" s="108" t="s">
        <v>23</v>
      </c>
      <c r="G8" s="108" t="s">
        <v>576</v>
      </c>
      <c r="H8" s="108" t="s">
        <v>25</v>
      </c>
      <c r="I8" s="108" t="s">
        <v>26</v>
      </c>
      <c r="J8" s="108" t="s">
        <v>27</v>
      </c>
      <c r="K8" s="108" t="s">
        <v>28</v>
      </c>
      <c r="L8" s="108" t="s">
        <v>29</v>
      </c>
      <c r="M8" s="108" t="s">
        <v>30</v>
      </c>
      <c r="N8" s="108" t="s">
        <v>31</v>
      </c>
      <c r="O8" s="108" t="s">
        <v>32</v>
      </c>
      <c r="P8" s="108" t="s">
        <v>33</v>
      </c>
      <c r="Q8" s="108" t="s">
        <v>34</v>
      </c>
      <c r="R8" s="97"/>
      <c r="S8" s="45" t="s">
        <v>577</v>
      </c>
    </row>
    <row r="9" spans="1:19" ht="18" customHeight="1">
      <c r="A9" s="106"/>
      <c r="B9" s="106"/>
      <c r="C9" s="106"/>
      <c r="D9" s="125" t="s">
        <v>624</v>
      </c>
      <c r="E9" s="116">
        <v>43500</v>
      </c>
      <c r="F9" s="116">
        <v>0</v>
      </c>
      <c r="G9" s="116">
        <v>11541.03</v>
      </c>
      <c r="H9" s="116">
        <v>3583.99</v>
      </c>
      <c r="I9" s="116">
        <v>11202.33</v>
      </c>
      <c r="J9" s="116"/>
      <c r="K9" s="116">
        <v>0</v>
      </c>
      <c r="L9" s="116">
        <v>100</v>
      </c>
      <c r="M9" s="116">
        <v>0</v>
      </c>
      <c r="N9" s="116">
        <v>10632.65</v>
      </c>
      <c r="O9" s="116">
        <v>1440</v>
      </c>
      <c r="P9" s="116">
        <v>0</v>
      </c>
      <c r="Q9" s="116"/>
      <c r="R9" s="117"/>
      <c r="S9" s="118">
        <v>5000</v>
      </c>
    </row>
    <row r="10" spans="1:19" ht="18" customHeight="1">
      <c r="A10" s="106">
        <v>207</v>
      </c>
      <c r="B10" s="107" t="s">
        <v>554</v>
      </c>
      <c r="C10" s="106"/>
      <c r="D10" s="104" t="s">
        <v>555</v>
      </c>
      <c r="E10" s="116">
        <v>60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7"/>
      <c r="S10" s="118">
        <v>60</v>
      </c>
    </row>
    <row r="11" spans="1:19" ht="18" customHeight="1">
      <c r="A11" s="106">
        <v>208</v>
      </c>
      <c r="B11" s="107" t="s">
        <v>556</v>
      </c>
      <c r="C11" s="106"/>
      <c r="D11" s="104" t="s">
        <v>557</v>
      </c>
      <c r="E11" s="116">
        <v>127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7"/>
      <c r="S11" s="118">
        <v>127</v>
      </c>
    </row>
    <row r="12" spans="1:19" ht="18" customHeight="1">
      <c r="A12" s="106">
        <v>212</v>
      </c>
      <c r="B12" s="107" t="s">
        <v>558</v>
      </c>
      <c r="C12" s="106"/>
      <c r="D12" s="104" t="s">
        <v>559</v>
      </c>
      <c r="E12" s="116">
        <v>140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7"/>
      <c r="S12" s="118">
        <v>140</v>
      </c>
    </row>
    <row r="13" spans="1:19" ht="27.75" customHeight="1">
      <c r="A13" s="106" t="s">
        <v>47</v>
      </c>
      <c r="B13" s="106" t="s">
        <v>41</v>
      </c>
      <c r="C13" s="106"/>
      <c r="D13" s="103" t="s">
        <v>560</v>
      </c>
      <c r="E13" s="116">
        <v>38583</v>
      </c>
      <c r="F13" s="116">
        <v>0</v>
      </c>
      <c r="G13" s="116">
        <v>11486.03</v>
      </c>
      <c r="H13" s="116">
        <v>3583.99</v>
      </c>
      <c r="I13" s="116">
        <v>11202.33</v>
      </c>
      <c r="J13" s="116"/>
      <c r="K13" s="116">
        <v>0</v>
      </c>
      <c r="L13" s="116">
        <v>100</v>
      </c>
      <c r="M13" s="116">
        <v>0</v>
      </c>
      <c r="N13" s="116">
        <v>10510.65</v>
      </c>
      <c r="O13" s="116">
        <v>1440</v>
      </c>
      <c r="P13" s="116">
        <v>0</v>
      </c>
      <c r="Q13" s="116"/>
      <c r="R13" s="117"/>
      <c r="S13" s="118">
        <v>260</v>
      </c>
    </row>
    <row r="14" spans="1:19" ht="18" customHeight="1">
      <c r="A14" s="106" t="s">
        <v>47</v>
      </c>
      <c r="B14" s="106" t="s">
        <v>41</v>
      </c>
      <c r="C14" s="106" t="s">
        <v>36</v>
      </c>
      <c r="D14" s="103" t="s">
        <v>561</v>
      </c>
      <c r="E14" s="116">
        <v>11258</v>
      </c>
      <c r="F14" s="116">
        <v>0</v>
      </c>
      <c r="G14" s="116">
        <v>8</v>
      </c>
      <c r="H14" s="116">
        <v>5</v>
      </c>
      <c r="I14" s="116">
        <v>10220</v>
      </c>
      <c r="J14" s="116"/>
      <c r="K14" s="116">
        <v>0</v>
      </c>
      <c r="L14" s="116">
        <v>0</v>
      </c>
      <c r="M14" s="116">
        <v>0</v>
      </c>
      <c r="N14" s="116">
        <v>25</v>
      </c>
      <c r="O14" s="116">
        <v>1000</v>
      </c>
      <c r="P14" s="116">
        <v>0</v>
      </c>
      <c r="Q14" s="116"/>
      <c r="R14" s="117"/>
      <c r="S14" s="118"/>
    </row>
    <row r="15" spans="1:19" ht="18" customHeight="1">
      <c r="A15" s="106" t="s">
        <v>47</v>
      </c>
      <c r="B15" s="106" t="s">
        <v>41</v>
      </c>
      <c r="C15" s="106" t="s">
        <v>43</v>
      </c>
      <c r="D15" s="103" t="s">
        <v>562</v>
      </c>
      <c r="E15" s="116">
        <v>8370.65</v>
      </c>
      <c r="F15" s="116">
        <v>0</v>
      </c>
      <c r="G15" s="116">
        <v>450</v>
      </c>
      <c r="H15" s="116">
        <v>0</v>
      </c>
      <c r="I15" s="116">
        <v>0</v>
      </c>
      <c r="J15" s="116"/>
      <c r="K15" s="116">
        <v>0</v>
      </c>
      <c r="L15" s="116">
        <v>100</v>
      </c>
      <c r="M15" s="116">
        <v>0</v>
      </c>
      <c r="N15" s="116">
        <v>7810.65</v>
      </c>
      <c r="O15" s="116">
        <v>10</v>
      </c>
      <c r="P15" s="116">
        <v>0</v>
      </c>
      <c r="Q15" s="116"/>
      <c r="R15" s="117"/>
      <c r="S15" s="118"/>
    </row>
    <row r="16" spans="1:19" ht="18" customHeight="1">
      <c r="A16" s="106" t="s">
        <v>47</v>
      </c>
      <c r="B16" s="106" t="s">
        <v>41</v>
      </c>
      <c r="C16" s="106" t="s">
        <v>38</v>
      </c>
      <c r="D16" s="103" t="s">
        <v>563</v>
      </c>
      <c r="E16" s="116">
        <v>1050</v>
      </c>
      <c r="F16" s="116">
        <v>0</v>
      </c>
      <c r="G16" s="116">
        <v>0</v>
      </c>
      <c r="H16" s="116">
        <v>0</v>
      </c>
      <c r="I16" s="116">
        <v>0</v>
      </c>
      <c r="J16" s="116"/>
      <c r="K16" s="116">
        <v>0</v>
      </c>
      <c r="L16" s="116">
        <v>0</v>
      </c>
      <c r="M16" s="116">
        <v>0</v>
      </c>
      <c r="N16" s="116">
        <v>1050</v>
      </c>
      <c r="O16" s="116">
        <v>0</v>
      </c>
      <c r="P16" s="116">
        <v>0</v>
      </c>
      <c r="Q16" s="116"/>
      <c r="R16" s="117"/>
      <c r="S16" s="118"/>
    </row>
    <row r="17" spans="1:19" ht="18" customHeight="1">
      <c r="A17" s="106" t="s">
        <v>47</v>
      </c>
      <c r="B17" s="106" t="s">
        <v>41</v>
      </c>
      <c r="C17" s="106" t="s">
        <v>39</v>
      </c>
      <c r="D17" s="103" t="s">
        <v>564</v>
      </c>
      <c r="E17" s="116">
        <v>100</v>
      </c>
      <c r="F17" s="116">
        <v>0</v>
      </c>
      <c r="G17" s="116">
        <v>100</v>
      </c>
      <c r="H17" s="116">
        <v>0</v>
      </c>
      <c r="I17" s="116">
        <v>0</v>
      </c>
      <c r="J17" s="116"/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/>
      <c r="R17" s="117"/>
      <c r="S17" s="118"/>
    </row>
    <row r="18" spans="1:19" ht="18" customHeight="1">
      <c r="A18" s="106" t="s">
        <v>47</v>
      </c>
      <c r="B18" s="106" t="s">
        <v>41</v>
      </c>
      <c r="C18" s="106" t="s">
        <v>356</v>
      </c>
      <c r="D18" s="103" t="s">
        <v>565</v>
      </c>
      <c r="E18" s="116">
        <v>655</v>
      </c>
      <c r="F18" s="116">
        <v>0</v>
      </c>
      <c r="G18" s="116">
        <v>0</v>
      </c>
      <c r="H18" s="116">
        <v>0</v>
      </c>
      <c r="I18" s="116">
        <v>655</v>
      </c>
      <c r="J18" s="116"/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/>
      <c r="R18" s="117"/>
      <c r="S18" s="118"/>
    </row>
    <row r="19" spans="1:19" ht="18" customHeight="1">
      <c r="A19" s="106" t="s">
        <v>47</v>
      </c>
      <c r="B19" s="106" t="s">
        <v>41</v>
      </c>
      <c r="C19" s="106" t="s">
        <v>44</v>
      </c>
      <c r="D19" s="103" t="s">
        <v>566</v>
      </c>
      <c r="E19" s="116">
        <v>16889.35</v>
      </c>
      <c r="F19" s="116">
        <v>0</v>
      </c>
      <c r="G19" s="116">
        <v>10928.03</v>
      </c>
      <c r="H19" s="116">
        <v>3578.99</v>
      </c>
      <c r="I19" s="116">
        <v>327.33</v>
      </c>
      <c r="J19" s="116"/>
      <c r="K19" s="116">
        <v>0</v>
      </c>
      <c r="L19" s="116">
        <v>0</v>
      </c>
      <c r="M19" s="116">
        <v>0</v>
      </c>
      <c r="N19" s="116">
        <v>1625</v>
      </c>
      <c r="O19" s="116">
        <v>430</v>
      </c>
      <c r="P19" s="116">
        <v>0</v>
      </c>
      <c r="Q19" s="116"/>
      <c r="R19" s="117"/>
      <c r="S19" s="118"/>
    </row>
    <row r="20" spans="1:19" ht="28.5" customHeight="1">
      <c r="A20" s="106" t="s">
        <v>47</v>
      </c>
      <c r="B20" s="106" t="s">
        <v>45</v>
      </c>
      <c r="C20" s="106"/>
      <c r="D20" s="103" t="s">
        <v>567</v>
      </c>
      <c r="E20" s="116">
        <v>2140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72</v>
      </c>
      <c r="O20" s="116">
        <v>0</v>
      </c>
      <c r="P20" s="116">
        <v>0</v>
      </c>
      <c r="Q20" s="116">
        <v>0</v>
      </c>
      <c r="R20" s="117"/>
      <c r="S20" s="118">
        <v>2068</v>
      </c>
    </row>
    <row r="21" spans="1:19" ht="18" customHeight="1">
      <c r="A21" s="106" t="s">
        <v>47</v>
      </c>
      <c r="B21" s="106" t="s">
        <v>45</v>
      </c>
      <c r="C21" s="106" t="s">
        <v>37</v>
      </c>
      <c r="D21" s="103" t="s">
        <v>568</v>
      </c>
      <c r="E21" s="116">
        <v>72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72</v>
      </c>
      <c r="O21" s="116">
        <v>0</v>
      </c>
      <c r="P21" s="116">
        <v>0</v>
      </c>
      <c r="Q21" s="116">
        <v>0</v>
      </c>
      <c r="R21" s="117"/>
      <c r="S21" s="118"/>
    </row>
    <row r="22" spans="1:19" ht="28.5" customHeight="1">
      <c r="A22" s="106" t="s">
        <v>363</v>
      </c>
      <c r="B22" s="106" t="s">
        <v>48</v>
      </c>
      <c r="C22" s="106"/>
      <c r="D22" s="103" t="s">
        <v>569</v>
      </c>
      <c r="E22" s="116">
        <v>10</v>
      </c>
      <c r="F22" s="116">
        <v>0</v>
      </c>
      <c r="G22" s="116">
        <v>10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7"/>
      <c r="S22" s="118"/>
    </row>
    <row r="23" spans="1:19" ht="18" customHeight="1">
      <c r="A23" s="106" t="s">
        <v>363</v>
      </c>
      <c r="B23" s="106" t="s">
        <v>48</v>
      </c>
      <c r="C23" s="106" t="s">
        <v>38</v>
      </c>
      <c r="D23" s="103" t="s">
        <v>570</v>
      </c>
      <c r="E23" s="116">
        <v>10</v>
      </c>
      <c r="F23" s="116">
        <v>0</v>
      </c>
      <c r="G23" s="116">
        <v>10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7"/>
      <c r="S23" s="118"/>
    </row>
    <row r="24" spans="1:19" ht="28.5" customHeight="1">
      <c r="A24" s="106" t="s">
        <v>363</v>
      </c>
      <c r="B24" s="106" t="s">
        <v>371</v>
      </c>
      <c r="C24" s="106"/>
      <c r="D24" s="103" t="s">
        <v>571</v>
      </c>
      <c r="E24" s="116">
        <v>525</v>
      </c>
      <c r="F24" s="116">
        <v>0</v>
      </c>
      <c r="G24" s="116">
        <v>45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  <c r="R24" s="117"/>
      <c r="S24" s="118">
        <v>480</v>
      </c>
    </row>
    <row r="25" spans="1:19" ht="18" customHeight="1">
      <c r="A25" s="106" t="s">
        <v>363</v>
      </c>
      <c r="B25" s="106" t="s">
        <v>371</v>
      </c>
      <c r="C25" s="106" t="s">
        <v>44</v>
      </c>
      <c r="D25" s="103" t="s">
        <v>572</v>
      </c>
      <c r="E25" s="116">
        <v>45</v>
      </c>
      <c r="F25" s="116">
        <v>0</v>
      </c>
      <c r="G25" s="116">
        <v>45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7"/>
      <c r="S25" s="118"/>
    </row>
    <row r="26" spans="1:19" ht="27.75" customHeight="1">
      <c r="A26" s="106" t="s">
        <v>363</v>
      </c>
      <c r="B26" s="106" t="s">
        <v>372</v>
      </c>
      <c r="C26" s="106"/>
      <c r="D26" s="103" t="s">
        <v>573</v>
      </c>
      <c r="E26" s="116">
        <v>440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50</v>
      </c>
      <c r="O26" s="116">
        <v>0</v>
      </c>
      <c r="P26" s="116">
        <v>0</v>
      </c>
      <c r="Q26" s="116">
        <v>0</v>
      </c>
      <c r="R26" s="117"/>
      <c r="S26" s="118">
        <v>390</v>
      </c>
    </row>
    <row r="27" spans="1:19" ht="18" customHeight="1">
      <c r="A27" s="106" t="s">
        <v>363</v>
      </c>
      <c r="B27" s="106" t="s">
        <v>372</v>
      </c>
      <c r="C27" s="106" t="s">
        <v>44</v>
      </c>
      <c r="D27" s="103" t="s">
        <v>574</v>
      </c>
      <c r="E27" s="116">
        <v>50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50</v>
      </c>
      <c r="O27" s="116">
        <v>0</v>
      </c>
      <c r="P27" s="116">
        <v>0</v>
      </c>
      <c r="Q27" s="116">
        <v>0</v>
      </c>
      <c r="R27" s="117"/>
      <c r="S27" s="118"/>
    </row>
    <row r="28" spans="1:19" ht="18" customHeight="1">
      <c r="A28" s="46">
        <v>229</v>
      </c>
      <c r="B28" s="46">
        <v>60</v>
      </c>
      <c r="C28" s="46"/>
      <c r="D28" s="51" t="s">
        <v>575</v>
      </c>
      <c r="E28" s="118">
        <v>1475</v>
      </c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>
        <v>1475</v>
      </c>
    </row>
  </sheetData>
  <mergeCells count="6">
    <mergeCell ref="A3:S3"/>
    <mergeCell ref="A7:C7"/>
    <mergeCell ref="D7:D8"/>
    <mergeCell ref="E7:S7"/>
    <mergeCell ref="A5:C5"/>
    <mergeCell ref="P5:S5"/>
  </mergeCells>
  <printOptions horizontalCentered="1"/>
  <pageMargins left="0.6299212598425197" right="0.6299212598425197" top="0.9055118110236221" bottom="0.9055118110236221" header="0.5118110236220472" footer="0.5118110236220472"/>
  <pageSetup horizontalDpi="600" verticalDpi="600" orientation="landscape" paperSize="9" scale="85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杨福龙</cp:lastModifiedBy>
  <cp:lastPrinted>2016-01-13T06:56:38Z</cp:lastPrinted>
  <dcterms:created xsi:type="dcterms:W3CDTF">2013-10-25T07:38:25Z</dcterms:created>
  <dcterms:modified xsi:type="dcterms:W3CDTF">2016-01-15T06:37:24Z</dcterms:modified>
  <cp:category/>
  <cp:version/>
  <cp:contentType/>
  <cp:contentStatus/>
</cp:coreProperties>
</file>